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60" windowWidth="19815" windowHeight="7650" activeTab="4"/>
  </bookViews>
  <sheets>
    <sheet name="Abril" sheetId="1" r:id="rId1"/>
    <sheet name="Mayo" sheetId="2" r:id="rId2"/>
    <sheet name="Junio" sheetId="3" r:id="rId3"/>
    <sheet name="Julio" sheetId="4" r:id="rId4"/>
    <sheet name="gráficos mensuales" sheetId="5" r:id="rId5"/>
    <sheet name="Agosto" sheetId="7" r:id="rId6"/>
    <sheet name="Septiembre" sheetId="8" r:id="rId7"/>
    <sheet name="Octubre" sheetId="9" r:id="rId8"/>
    <sheet name="Noviembre" sheetId="10" r:id="rId9"/>
    <sheet name="Diciembre" sheetId="11" r:id="rId10"/>
  </sheets>
  <definedNames>
    <definedName name="_xlnm.Print_Area" localSheetId="4">'gráficos mensuales'!$A$1:$K$19</definedName>
  </definedNames>
  <calcPr calcId="144525"/>
</workbook>
</file>

<file path=xl/calcChain.xml><?xml version="1.0" encoding="utf-8"?>
<calcChain xmlns="http://schemas.openxmlformats.org/spreadsheetml/2006/main">
  <c r="I3" i="5" l="1"/>
  <c r="H3" i="5"/>
  <c r="E15" i="11"/>
  <c r="E24" i="11"/>
  <c r="E23" i="11"/>
  <c r="E22" i="11"/>
  <c r="E21" i="11"/>
  <c r="E20" i="11"/>
  <c r="E19" i="11"/>
  <c r="E18" i="11"/>
  <c r="E17" i="11"/>
  <c r="E16" i="11"/>
  <c r="E14" i="11"/>
  <c r="E13" i="11"/>
  <c r="E12" i="11"/>
  <c r="E11" i="11"/>
  <c r="E10" i="11"/>
  <c r="E9" i="11"/>
  <c r="E8" i="11"/>
  <c r="E7" i="11"/>
  <c r="E6" i="11"/>
  <c r="E5" i="11"/>
  <c r="E27" i="11"/>
  <c r="E25" i="11"/>
  <c r="E26" i="11"/>
  <c r="E27" i="10"/>
  <c r="E25" i="10"/>
  <c r="E21" i="10"/>
  <c r="E22" i="10"/>
  <c r="E23" i="10"/>
  <c r="E24" i="10"/>
  <c r="E20" i="10"/>
  <c r="E19" i="10"/>
  <c r="E18" i="10"/>
  <c r="E17" i="10"/>
  <c r="E16" i="10"/>
  <c r="E15" i="10"/>
  <c r="E14" i="10"/>
  <c r="E13" i="10"/>
  <c r="E12" i="10"/>
  <c r="E11" i="10"/>
  <c r="E10" i="10"/>
  <c r="E9" i="10"/>
  <c r="E8" i="10"/>
  <c r="E7" i="10"/>
  <c r="E6" i="10"/>
  <c r="E5" i="10"/>
  <c r="E21" i="9"/>
  <c r="E5" i="9"/>
  <c r="E6" i="9"/>
  <c r="E7" i="9"/>
  <c r="E8" i="9"/>
  <c r="E9" i="9"/>
  <c r="E10" i="9"/>
  <c r="E11" i="9"/>
  <c r="E12" i="9"/>
  <c r="E13" i="9"/>
  <c r="E14" i="9"/>
  <c r="E15" i="9"/>
  <c r="E16" i="9"/>
  <c r="E17" i="9"/>
  <c r="E18" i="9"/>
  <c r="E20" i="9"/>
  <c r="E19" i="9"/>
  <c r="E37" i="8"/>
  <c r="E19" i="8"/>
  <c r="E20" i="8"/>
  <c r="E21" i="8"/>
  <c r="E22" i="8"/>
  <c r="E23" i="8"/>
  <c r="E24" i="8"/>
  <c r="E25" i="8"/>
  <c r="E26" i="8"/>
  <c r="E27" i="8"/>
  <c r="E28" i="8"/>
  <c r="E29" i="8"/>
  <c r="E30" i="8"/>
  <c r="E31" i="8"/>
  <c r="E32" i="8"/>
  <c r="E11" i="8"/>
  <c r="E12" i="8"/>
  <c r="E13" i="8"/>
  <c r="E14" i="8"/>
  <c r="E15" i="8"/>
  <c r="E16" i="8"/>
  <c r="E17" i="8"/>
  <c r="E18" i="8"/>
  <c r="E8" i="8"/>
  <c r="E9" i="8"/>
  <c r="E10" i="8"/>
  <c r="E7" i="8"/>
  <c r="E35" i="8"/>
  <c r="E35" i="7"/>
  <c r="E26" i="7"/>
  <c r="E27" i="7"/>
  <c r="E28" i="7"/>
  <c r="E29" i="7"/>
  <c r="E30" i="7"/>
  <c r="E31" i="7"/>
  <c r="E32" i="7"/>
  <c r="E20" i="7"/>
  <c r="E21" i="7"/>
  <c r="E22" i="7"/>
  <c r="E23" i="7"/>
  <c r="E24" i="7"/>
  <c r="E25" i="7"/>
  <c r="E6" i="7"/>
  <c r="E7" i="7"/>
  <c r="E8" i="7"/>
  <c r="E9" i="7"/>
  <c r="E10" i="7"/>
  <c r="E11" i="7"/>
  <c r="E12" i="7"/>
  <c r="E13" i="7"/>
  <c r="E14" i="7"/>
  <c r="E15" i="7"/>
  <c r="E16" i="7"/>
  <c r="E17" i="7"/>
  <c r="E18" i="7"/>
  <c r="E19" i="7"/>
  <c r="E5" i="7"/>
  <c r="E26" i="4"/>
  <c r="E25" i="4"/>
  <c r="E24" i="4"/>
  <c r="E19" i="3"/>
  <c r="E20" i="3"/>
  <c r="E21" i="3"/>
  <c r="E22" i="3"/>
  <c r="E23" i="3"/>
  <c r="F3" i="5"/>
  <c r="E36" i="8"/>
  <c r="E22" i="9"/>
  <c r="E24" i="9"/>
  <c r="E33" i="7"/>
  <c r="E3" i="5"/>
  <c r="E19" i="4"/>
  <c r="E20" i="4"/>
  <c r="E21" i="4"/>
  <c r="E22" i="4"/>
  <c r="E23" i="4"/>
  <c r="E12" i="4"/>
  <c r="E13" i="4"/>
  <c r="E14" i="4"/>
  <c r="E15" i="4"/>
  <c r="E16" i="4"/>
  <c r="E17" i="4"/>
  <c r="E18" i="4"/>
  <c r="E26" i="10"/>
  <c r="E34" i="7"/>
  <c r="E23" i="9"/>
  <c r="G3" i="5"/>
  <c r="E11" i="4"/>
  <c r="E10" i="4"/>
  <c r="E9" i="4"/>
  <c r="E8" i="4"/>
  <c r="E7" i="4"/>
  <c r="E6" i="4"/>
  <c r="E5" i="4"/>
  <c r="E6" i="3"/>
  <c r="E18" i="3"/>
  <c r="E17" i="3"/>
  <c r="E16" i="3"/>
  <c r="E15" i="3"/>
  <c r="E14" i="3"/>
  <c r="E13" i="3"/>
  <c r="E12" i="3"/>
  <c r="E11" i="3"/>
  <c r="E10" i="3"/>
  <c r="E9" i="3"/>
  <c r="E8" i="3"/>
  <c r="E7" i="3"/>
  <c r="E5" i="3"/>
  <c r="E24" i="3"/>
  <c r="C3" i="5"/>
  <c r="E16" i="2"/>
  <c r="E17" i="2"/>
  <c r="E18" i="2"/>
  <c r="E19" i="2"/>
  <c r="E20" i="2"/>
  <c r="E21" i="2"/>
  <c r="E22" i="2"/>
  <c r="E23" i="2"/>
  <c r="E9" i="2"/>
  <c r="E10" i="2"/>
  <c r="E11" i="2"/>
  <c r="E12" i="2"/>
  <c r="E13" i="2"/>
  <c r="E14" i="2"/>
  <c r="E15" i="2"/>
  <c r="E8" i="2"/>
  <c r="E7" i="2"/>
  <c r="E6" i="2"/>
  <c r="E5" i="2"/>
  <c r="E19" i="1"/>
  <c r="E20" i="1"/>
  <c r="E21" i="1"/>
  <c r="E22" i="1"/>
  <c r="E23" i="1"/>
  <c r="E24" i="1"/>
  <c r="E27" i="4"/>
  <c r="D3" i="5"/>
  <c r="E24" i="2"/>
  <c r="B3" i="5"/>
  <c r="E18" i="1"/>
  <c r="E17" i="1"/>
  <c r="E16" i="1"/>
  <c r="E15" i="1"/>
  <c r="E14" i="1"/>
  <c r="E13" i="1"/>
  <c r="E12" i="1"/>
  <c r="E11" i="1"/>
  <c r="E10" i="1"/>
  <c r="E9" i="1"/>
  <c r="E8" i="1"/>
  <c r="E7" i="1"/>
  <c r="E6" i="1"/>
  <c r="E25" i="1"/>
  <c r="A3" i="5"/>
  <c r="E28" i="4"/>
</calcChain>
</file>

<file path=xl/comments1.xml><?xml version="1.0" encoding="utf-8"?>
<comments xmlns="http://schemas.openxmlformats.org/spreadsheetml/2006/main">
  <authors>
    <author>CMT1</author>
  </authors>
  <commentList>
    <comment ref="D3" authorId="0">
      <text>
        <r>
          <rPr>
            <b/>
            <sz val="9"/>
            <color indexed="81"/>
            <rFont val="Tahoma"/>
            <family val="2"/>
          </rPr>
          <t>CMT1:</t>
        </r>
        <r>
          <rPr>
            <sz val="9"/>
            <color indexed="81"/>
            <rFont val="Tahoma"/>
            <family val="2"/>
          </rPr>
          <t xml:space="preserve">
Se cambia el dato, por que se agrega el camión reparado con la capacidad actual de 15.000 litros (se consideran tres días de la bajada del turno). Se aplica más agua en la ruta por la cantidad de polución generada por el polvo en suspensión. Revisar pestana julio.</t>
        </r>
      </text>
    </comment>
  </commentList>
</comments>
</file>

<file path=xl/sharedStrings.xml><?xml version="1.0" encoding="utf-8"?>
<sst xmlns="http://schemas.openxmlformats.org/spreadsheetml/2006/main" count="350" uniqueCount="57">
  <si>
    <t>Registro semanal de extracción de aguas para compactación de camino.</t>
  </si>
  <si>
    <t>SJZ CMT Arica. Construcción by pass y reposición ruta andina, sector cruce ruta 11 Ch-km 12, etapa V.</t>
  </si>
  <si>
    <t>Nº acción</t>
  </si>
  <si>
    <t>Camión (placa patente)</t>
  </si>
  <si>
    <t>Fecha</t>
  </si>
  <si>
    <t>Nº viajes</t>
  </si>
  <si>
    <t>Volumen extraído</t>
  </si>
  <si>
    <t>Observaciones</t>
  </si>
  <si>
    <t>XU 9925</t>
  </si>
  <si>
    <t>total</t>
  </si>
  <si>
    <t>Mes 1 Abril</t>
  </si>
  <si>
    <t>Mes 2 Mayo</t>
  </si>
  <si>
    <t>Feriado legal</t>
  </si>
  <si>
    <t>mantención</t>
  </si>
  <si>
    <t>total a la fecha</t>
  </si>
  <si>
    <t>llegada tarde</t>
  </si>
  <si>
    <t>Mes 3 Junio</t>
  </si>
  <si>
    <t>Mes 4 Julio</t>
  </si>
  <si>
    <t>panne</t>
  </si>
  <si>
    <t>neumático pinchado</t>
  </si>
  <si>
    <t>Mantenimiento</t>
  </si>
  <si>
    <t>Doble turno</t>
  </si>
  <si>
    <t>abril</t>
  </si>
  <si>
    <t xml:space="preserve">mayo </t>
  </si>
  <si>
    <t>junio</t>
  </si>
  <si>
    <t>julio</t>
  </si>
  <si>
    <t>Volumen extraído (lt)</t>
  </si>
  <si>
    <t>total a la fecha (lt)</t>
  </si>
  <si>
    <t>m3</t>
  </si>
  <si>
    <t>En bajada de turno</t>
  </si>
  <si>
    <t>OBSERVACIONES.</t>
  </si>
  <si>
    <t>Entre el día 19 y el 28 el camión fue bajado a campamento para mantención. Se cambia la capacidad del aljibe, debido a daños en el anterior contenedor. El nuevo contenedor es de 15.000 litros.</t>
  </si>
  <si>
    <t>Desde el mes de agosto la extracción de agua se realiza en aljibe de 15.000 litros. El vehículo mantiene sus antecedentes, como placa patente. Sólo se modifica la capacidad por falla de material anterior.</t>
  </si>
  <si>
    <t>Mes 5 Agosto</t>
  </si>
  <si>
    <t>mantenimiento</t>
  </si>
  <si>
    <t>cambio de neumático</t>
  </si>
  <si>
    <t>agosto</t>
  </si>
  <si>
    <t>septiembre</t>
  </si>
  <si>
    <t>noviembre</t>
  </si>
  <si>
    <t>diciembre</t>
  </si>
  <si>
    <t>mantención motobomba</t>
  </si>
  <si>
    <t>ajustes maquinaria</t>
  </si>
  <si>
    <t>reparación motobomba</t>
  </si>
  <si>
    <t>Promedio diario</t>
  </si>
  <si>
    <t>Mes 6 Septiembre</t>
  </si>
  <si>
    <t>día de descanso y mantención de camión</t>
  </si>
  <si>
    <t>octubre</t>
  </si>
  <si>
    <t>Mes 7 octubre</t>
  </si>
  <si>
    <t>sin turno</t>
  </si>
  <si>
    <t>Panne (se rodo la llave), manteción</t>
  </si>
  <si>
    <t>Mantención</t>
  </si>
  <si>
    <t>XU 9926</t>
  </si>
  <si>
    <t>XU 9927</t>
  </si>
  <si>
    <t>XU 9928</t>
  </si>
  <si>
    <t>XU 9929</t>
  </si>
  <si>
    <t>Mes 8 noviembre</t>
  </si>
  <si>
    <t>Mes 9 diciembre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</si>
</sst>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1"/>
      <color rgb="FF222222"/>
      <name val="Calibri"/>
      <family val="2"/>
      <scheme val="minor"/>
    </font>
    <font>
      <sz val="11"/>
      <name val="Calibri"/>
      <family val="2"/>
      <scheme val="minor"/>
    </font>
    <font>
      <sz val="9"/>
      <color indexed="81"/>
      <name val="Tahoma"/>
      <family val="2"/>
    </font>
    <font>
      <b/>
      <sz val="9"/>
      <color indexed="81"/>
      <name val="Tahoma"/>
      <family val="2"/>
    </font>
    <font>
      <sz val="10"/>
      <color theme="1"/>
      <name val="Calibri"/>
      <family val="2"/>
      <scheme val="minor"/>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59">
    <xf numFmtId="0" fontId="0" fillId="0" borderId="0" xfId="0"/>
    <xf numFmtId="0" fontId="0" fillId="0" borderId="0" xfId="0" applyAlignment="1">
      <alignment horizontal="lef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0" fillId="0" borderId="1" xfId="0" applyBorder="1" applyAlignment="1">
      <alignment horizontal="center"/>
    </xf>
    <xf numFmtId="14" fontId="0" fillId="0" borderId="1" xfId="0" applyNumberFormat="1" applyBorder="1"/>
    <xf numFmtId="0" fontId="0" fillId="0" borderId="1" xfId="0" applyBorder="1"/>
    <xf numFmtId="3" fontId="0" fillId="0" borderId="1" xfId="0" applyNumberFormat="1" applyBorder="1" applyAlignment="1">
      <alignment horizontal="center"/>
    </xf>
    <xf numFmtId="0" fontId="0" fillId="0" borderId="1" xfId="0" applyBorder="1" applyAlignment="1">
      <alignment vertical="top" wrapText="1"/>
    </xf>
    <xf numFmtId="0" fontId="1" fillId="2" borderId="1" xfId="0" applyFont="1" applyFill="1" applyBorder="1" applyAlignment="1">
      <alignment horizontal="center" wrapText="1"/>
    </xf>
    <xf numFmtId="0" fontId="0" fillId="0" borderId="1" xfId="0" applyBorder="1" applyAlignment="1">
      <alignment horizontal="center" vertical="center" wrapText="1"/>
    </xf>
    <xf numFmtId="3" fontId="0" fillId="0" borderId="0" xfId="0" applyNumberFormat="1"/>
    <xf numFmtId="0" fontId="1" fillId="2" borderId="2" xfId="0" applyFont="1" applyFill="1" applyBorder="1" applyAlignment="1">
      <alignment horizontal="center" wrapText="1"/>
    </xf>
    <xf numFmtId="0" fontId="0" fillId="0" borderId="3" xfId="0" applyBorder="1" applyAlignment="1">
      <alignment horizontal="center" vertical="center"/>
    </xf>
    <xf numFmtId="14" fontId="1" fillId="2" borderId="1" xfId="0" applyNumberFormat="1" applyFont="1" applyFill="1" applyBorder="1" applyAlignment="1">
      <alignment horizontal="right" wrapText="1"/>
    </xf>
    <xf numFmtId="0" fontId="0" fillId="0" borderId="1" xfId="0" applyBorder="1" applyAlignment="1">
      <alignment horizontal="center" vertical="center" wrapText="1"/>
    </xf>
    <xf numFmtId="14" fontId="1" fillId="2" borderId="4" xfId="0" applyNumberFormat="1" applyFont="1" applyFill="1" applyBorder="1" applyAlignment="1">
      <alignment horizontal="right" wrapText="1"/>
    </xf>
    <xf numFmtId="14" fontId="1" fillId="2" borderId="5" xfId="0" applyNumberFormat="1" applyFont="1" applyFill="1" applyBorder="1" applyAlignment="1">
      <alignment horizontal="right" wrapText="1"/>
    </xf>
    <xf numFmtId="14" fontId="2" fillId="2" borderId="5" xfId="0" applyNumberFormat="1" applyFont="1" applyFill="1" applyBorder="1" applyAlignment="1">
      <alignment horizontal="right" wrapText="1"/>
    </xf>
    <xf numFmtId="0" fontId="1" fillId="2" borderId="6" xfId="0" applyFont="1" applyFill="1" applyBorder="1" applyAlignment="1">
      <alignment horizontal="center" wrapText="1"/>
    </xf>
    <xf numFmtId="0" fontId="0" fillId="0" borderId="1" xfId="0" applyBorder="1" applyAlignment="1">
      <alignment wrapText="1"/>
    </xf>
    <xf numFmtId="3" fontId="0" fillId="0" borderId="1" xfId="0" applyNumberFormat="1" applyBorder="1"/>
    <xf numFmtId="0" fontId="2" fillId="2" borderId="1" xfId="0" applyFont="1" applyFill="1" applyBorder="1" applyAlignment="1">
      <alignment horizontal="center" wrapText="1"/>
    </xf>
    <xf numFmtId="0" fontId="0" fillId="0" borderId="1" xfId="0" applyBorder="1" applyAlignment="1">
      <alignment horizontal="center" vertical="center" wrapText="1"/>
    </xf>
    <xf numFmtId="14" fontId="1" fillId="2" borderId="4" xfId="0" applyNumberFormat="1" applyFont="1" applyFill="1" applyBorder="1" applyAlignment="1">
      <alignment horizontal="right" vertical="center" wrapText="1"/>
    </xf>
    <xf numFmtId="14" fontId="1" fillId="2" borderId="5" xfId="0" applyNumberFormat="1" applyFont="1" applyFill="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7" xfId="0" applyBorder="1" applyAlignment="1">
      <alignment horizontal="center" vertical="center" wrapText="1"/>
    </xf>
    <xf numFmtId="3" fontId="0" fillId="0" borderId="7" xfId="0" applyNumberFormat="1" applyBorder="1" applyAlignment="1">
      <alignment horizontal="center" vertical="center"/>
    </xf>
    <xf numFmtId="0" fontId="0" fillId="0" borderId="1" xfId="0" applyFill="1" applyBorder="1"/>
    <xf numFmtId="3" fontId="0" fillId="0" borderId="1" xfId="0" applyNumberFormat="1" applyFill="1" applyBorder="1" applyAlignment="1">
      <alignment horizontal="center"/>
    </xf>
    <xf numFmtId="0" fontId="0" fillId="0" borderId="0" xfId="0"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xf>
    <xf numFmtId="0" fontId="1" fillId="2" borderId="8" xfId="0" applyFont="1" applyFill="1" applyBorder="1" applyAlignment="1">
      <alignment horizontal="center" wrapText="1"/>
    </xf>
    <xf numFmtId="3"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xf>
    <xf numFmtId="0" fontId="5" fillId="0" borderId="1" xfId="0" applyFont="1" applyBorder="1"/>
    <xf numFmtId="0" fontId="5" fillId="0" borderId="1" xfId="0" applyFont="1" applyFill="1" applyBorder="1"/>
    <xf numFmtId="3" fontId="5" fillId="0" borderId="1" xfId="0" applyNumberFormat="1" applyFont="1" applyBorder="1"/>
    <xf numFmtId="3" fontId="5" fillId="0" borderId="7" xfId="0" applyNumberFormat="1"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xf>
    <xf numFmtId="14" fontId="1" fillId="2" borderId="4" xfId="0" applyNumberFormat="1" applyFont="1" applyFill="1" applyBorder="1" applyAlignment="1">
      <alignment horizontal="right" wrapText="1"/>
    </xf>
    <xf numFmtId="14" fontId="1" fillId="2" borderId="5" xfId="0" applyNumberFormat="1" applyFont="1" applyFill="1" applyBorder="1" applyAlignment="1">
      <alignment horizontal="right" wrapText="1"/>
    </xf>
    <xf numFmtId="0" fontId="1" fillId="2" borderId="6" xfId="0" applyFont="1" applyFill="1" applyBorder="1" applyAlignment="1">
      <alignment horizontal="center" wrapText="1"/>
    </xf>
    <xf numFmtId="0" fontId="1" fillId="2"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1" xfId="0" applyBorder="1" applyAlignment="1">
      <alignment horizontal="center" vertical="center" wrapText="1"/>
    </xf>
    <xf numFmtId="0" fontId="0" fillId="0" borderId="1" xfId="0" applyBorder="1" applyAlignment="1">
      <alignment horizontal="center"/>
    </xf>
    <xf numFmtId="0" fontId="0" fillId="0" borderId="0" xfId="0" applyAlignment="1">
      <alignment horizont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C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Extracción mes de julio 2017</a:t>
            </a:r>
          </a:p>
        </c:rich>
      </c:tx>
      <c:overlay val="0"/>
    </c:title>
    <c:autoTitleDeleted val="0"/>
    <c:plotArea>
      <c:layout/>
      <c:lineChart>
        <c:grouping val="standard"/>
        <c:varyColors val="0"/>
        <c:ser>
          <c:idx val="0"/>
          <c:order val="0"/>
          <c:cat>
            <c:numRef>
              <c:f>Julio!$C$5:$C$26</c:f>
              <c:numCache>
                <c:formatCode>m/d/yyyy</c:formatCode>
                <c:ptCount val="22"/>
                <c:pt idx="0">
                  <c:v>42917</c:v>
                </c:pt>
                <c:pt idx="1">
                  <c:v>42918</c:v>
                </c:pt>
                <c:pt idx="2">
                  <c:v>42919</c:v>
                </c:pt>
                <c:pt idx="3">
                  <c:v>42920</c:v>
                </c:pt>
                <c:pt idx="4">
                  <c:v>42921</c:v>
                </c:pt>
                <c:pt idx="5">
                  <c:v>42922</c:v>
                </c:pt>
                <c:pt idx="6">
                  <c:v>42923</c:v>
                </c:pt>
                <c:pt idx="7">
                  <c:v>42924</c:v>
                </c:pt>
                <c:pt idx="8">
                  <c:v>42925</c:v>
                </c:pt>
                <c:pt idx="9">
                  <c:v>42926</c:v>
                </c:pt>
                <c:pt idx="10">
                  <c:v>42927</c:v>
                </c:pt>
                <c:pt idx="11">
                  <c:v>42928</c:v>
                </c:pt>
                <c:pt idx="12">
                  <c:v>42929</c:v>
                </c:pt>
                <c:pt idx="13">
                  <c:v>42930</c:v>
                </c:pt>
                <c:pt idx="14">
                  <c:v>42931</c:v>
                </c:pt>
                <c:pt idx="15">
                  <c:v>42932</c:v>
                </c:pt>
                <c:pt idx="16">
                  <c:v>42933</c:v>
                </c:pt>
                <c:pt idx="17">
                  <c:v>42934</c:v>
                </c:pt>
                <c:pt idx="18">
                  <c:v>42935</c:v>
                </c:pt>
                <c:pt idx="19">
                  <c:v>42944</c:v>
                </c:pt>
                <c:pt idx="20">
                  <c:v>42945</c:v>
                </c:pt>
                <c:pt idx="21">
                  <c:v>42947</c:v>
                </c:pt>
              </c:numCache>
            </c:numRef>
          </c:cat>
          <c:val>
            <c:numRef>
              <c:f>Julio!$E$5:$E$26</c:f>
              <c:numCache>
                <c:formatCode>#,##0</c:formatCode>
                <c:ptCount val="22"/>
                <c:pt idx="0">
                  <c:v>0</c:v>
                </c:pt>
                <c:pt idx="1">
                  <c:v>36000</c:v>
                </c:pt>
                <c:pt idx="2">
                  <c:v>48000</c:v>
                </c:pt>
                <c:pt idx="3">
                  <c:v>48000</c:v>
                </c:pt>
                <c:pt idx="4">
                  <c:v>48000</c:v>
                </c:pt>
                <c:pt idx="5">
                  <c:v>48000</c:v>
                </c:pt>
                <c:pt idx="6">
                  <c:v>48000</c:v>
                </c:pt>
                <c:pt idx="7">
                  <c:v>36000</c:v>
                </c:pt>
                <c:pt idx="8">
                  <c:v>12000</c:v>
                </c:pt>
                <c:pt idx="9">
                  <c:v>36000</c:v>
                </c:pt>
                <c:pt idx="10">
                  <c:v>12000</c:v>
                </c:pt>
                <c:pt idx="11">
                  <c:v>24000</c:v>
                </c:pt>
                <c:pt idx="12">
                  <c:v>48000</c:v>
                </c:pt>
                <c:pt idx="13">
                  <c:v>48000</c:v>
                </c:pt>
                <c:pt idx="14">
                  <c:v>48000</c:v>
                </c:pt>
                <c:pt idx="15">
                  <c:v>12000</c:v>
                </c:pt>
                <c:pt idx="16">
                  <c:v>72000</c:v>
                </c:pt>
                <c:pt idx="17">
                  <c:v>72000</c:v>
                </c:pt>
                <c:pt idx="18">
                  <c:v>72000</c:v>
                </c:pt>
                <c:pt idx="19">
                  <c:v>24000</c:v>
                </c:pt>
                <c:pt idx="20">
                  <c:v>24000</c:v>
                </c:pt>
                <c:pt idx="21">
                  <c:v>24000</c:v>
                </c:pt>
              </c:numCache>
            </c:numRef>
          </c:val>
          <c:smooth val="0"/>
        </c:ser>
        <c:dLbls>
          <c:showLegendKey val="0"/>
          <c:showVal val="0"/>
          <c:showCatName val="0"/>
          <c:showSerName val="0"/>
          <c:showPercent val="0"/>
          <c:showBubbleSize val="0"/>
        </c:dLbls>
        <c:marker val="1"/>
        <c:smooth val="0"/>
        <c:axId val="60276096"/>
        <c:axId val="60277888"/>
      </c:lineChart>
      <c:dateAx>
        <c:axId val="60276096"/>
        <c:scaling>
          <c:orientation val="minMax"/>
        </c:scaling>
        <c:delete val="0"/>
        <c:axPos val="b"/>
        <c:numFmt formatCode="m/d/yyyy" sourceLinked="1"/>
        <c:majorTickMark val="out"/>
        <c:minorTickMark val="none"/>
        <c:tickLblPos val="nextTo"/>
        <c:crossAx val="60277888"/>
        <c:crosses val="autoZero"/>
        <c:auto val="1"/>
        <c:lblOffset val="100"/>
        <c:baseTimeUnit val="days"/>
      </c:dateAx>
      <c:valAx>
        <c:axId val="60277888"/>
        <c:scaling>
          <c:orientation val="minMax"/>
        </c:scaling>
        <c:delete val="0"/>
        <c:axPos val="l"/>
        <c:majorGridlines/>
        <c:title>
          <c:tx>
            <c:rich>
              <a:bodyPr rot="-5400000" vert="horz"/>
              <a:lstStyle/>
              <a:p>
                <a:pPr>
                  <a:defRPr/>
                </a:pPr>
                <a:r>
                  <a:rPr lang="en-US"/>
                  <a:t>litros</a:t>
                </a:r>
              </a:p>
            </c:rich>
          </c:tx>
          <c:layout>
            <c:manualLayout>
              <c:xMode val="edge"/>
              <c:yMode val="edge"/>
              <c:x val="3.0555555555555582E-2"/>
              <c:y val="0.39795530766987636"/>
            </c:manualLayout>
          </c:layout>
          <c:overlay val="0"/>
        </c:title>
        <c:numFmt formatCode="#,##0" sourceLinked="1"/>
        <c:majorTickMark val="out"/>
        <c:minorTickMark val="none"/>
        <c:tickLblPos val="nextTo"/>
        <c:crossAx val="60276096"/>
        <c:crosses val="autoZero"/>
        <c:crossBetween val="between"/>
      </c:valAx>
    </c:plotArea>
    <c:legend>
      <c:legendPos val="r"/>
      <c:overlay val="0"/>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C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L"/>
              <a:t>Consumos 2017</a:t>
            </a:r>
          </a:p>
        </c:rich>
      </c:tx>
      <c:layout/>
      <c:overlay val="0"/>
    </c:title>
    <c:autoTitleDeleted val="0"/>
    <c:plotArea>
      <c:layout/>
      <c:lineChart>
        <c:grouping val="standard"/>
        <c:varyColors val="0"/>
        <c:ser>
          <c:idx val="0"/>
          <c:order val="0"/>
          <c:tx>
            <c:v>consumos</c:v>
          </c:tx>
          <c:marker>
            <c:symbol val="none"/>
          </c:marker>
          <c:cat>
            <c:strRef>
              <c:f>'gráficos mensuales'!$A$2:$I$2</c:f>
              <c:strCache>
                <c:ptCount val="9"/>
                <c:pt idx="0">
                  <c:v>abril</c:v>
                </c:pt>
                <c:pt idx="1">
                  <c:v>mayo </c:v>
                </c:pt>
                <c:pt idx="2">
                  <c:v>junio</c:v>
                </c:pt>
                <c:pt idx="3">
                  <c:v>julio</c:v>
                </c:pt>
                <c:pt idx="4">
                  <c:v>agosto</c:v>
                </c:pt>
                <c:pt idx="5">
                  <c:v>septiembre</c:v>
                </c:pt>
                <c:pt idx="6">
                  <c:v>octubre</c:v>
                </c:pt>
                <c:pt idx="7">
                  <c:v>noviembre</c:v>
                </c:pt>
                <c:pt idx="8">
                  <c:v>diciembre</c:v>
                </c:pt>
              </c:strCache>
            </c:strRef>
          </c:cat>
          <c:val>
            <c:numRef>
              <c:f>'gráficos mensuales'!$A$3:$I$3</c:f>
              <c:numCache>
                <c:formatCode>#,##0</c:formatCode>
                <c:ptCount val="9"/>
                <c:pt idx="0">
                  <c:v>888000</c:v>
                </c:pt>
                <c:pt idx="1">
                  <c:v>840000</c:v>
                </c:pt>
                <c:pt idx="2">
                  <c:v>540000</c:v>
                </c:pt>
                <c:pt idx="3">
                  <c:v>840000</c:v>
                </c:pt>
                <c:pt idx="4">
                  <c:v>1725000</c:v>
                </c:pt>
                <c:pt idx="5">
                  <c:v>1005000</c:v>
                </c:pt>
                <c:pt idx="6">
                  <c:v>1215000</c:v>
                </c:pt>
                <c:pt idx="7">
                  <c:v>1545000</c:v>
                </c:pt>
                <c:pt idx="8">
                  <c:v>1140000</c:v>
                </c:pt>
              </c:numCache>
            </c:numRef>
          </c:val>
          <c:smooth val="0"/>
        </c:ser>
        <c:dLbls>
          <c:showLegendKey val="0"/>
          <c:showVal val="0"/>
          <c:showCatName val="0"/>
          <c:showSerName val="0"/>
          <c:showPercent val="0"/>
          <c:showBubbleSize val="0"/>
        </c:dLbls>
        <c:marker val="1"/>
        <c:smooth val="0"/>
        <c:axId val="65508480"/>
        <c:axId val="65510016"/>
      </c:lineChart>
      <c:catAx>
        <c:axId val="65508480"/>
        <c:scaling>
          <c:orientation val="minMax"/>
        </c:scaling>
        <c:delete val="0"/>
        <c:axPos val="b"/>
        <c:majorTickMark val="out"/>
        <c:minorTickMark val="none"/>
        <c:tickLblPos val="nextTo"/>
        <c:crossAx val="65510016"/>
        <c:crosses val="autoZero"/>
        <c:auto val="1"/>
        <c:lblAlgn val="ctr"/>
        <c:lblOffset val="100"/>
        <c:noMultiLvlLbl val="0"/>
      </c:catAx>
      <c:valAx>
        <c:axId val="65510016"/>
        <c:scaling>
          <c:orientation val="minMax"/>
        </c:scaling>
        <c:delete val="0"/>
        <c:axPos val="l"/>
        <c:majorGridlines/>
        <c:title>
          <c:tx>
            <c:rich>
              <a:bodyPr rot="-5400000" vert="horz"/>
              <a:lstStyle/>
              <a:p>
                <a:pPr>
                  <a:defRPr/>
                </a:pPr>
                <a:r>
                  <a:rPr lang="es-CL"/>
                  <a:t>litros</a:t>
                </a:r>
              </a:p>
            </c:rich>
          </c:tx>
          <c:layout/>
          <c:overlay val="0"/>
        </c:title>
        <c:numFmt formatCode="#,##0" sourceLinked="1"/>
        <c:majorTickMark val="out"/>
        <c:minorTickMark val="none"/>
        <c:tickLblPos val="nextTo"/>
        <c:crossAx val="65508480"/>
        <c:crosses val="autoZero"/>
        <c:crossBetween val="between"/>
      </c:valAx>
    </c:plotArea>
    <c:legend>
      <c:legendPos val="r"/>
      <c:layout/>
      <c:overlay val="0"/>
    </c:legend>
    <c:plotVisOnly val="1"/>
    <c:dispBlanksAs val="gap"/>
    <c:showDLblsOverMax val="0"/>
  </c:chart>
  <c:printSettings>
    <c:headerFooter/>
    <c:pageMargins b="0.75000000000000167" l="0.70000000000000062" r="0.70000000000000062" t="0.7500000000000016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1</xdr:row>
      <xdr:rowOff>219075</xdr:rowOff>
    </xdr:from>
    <xdr:to>
      <xdr:col>1</xdr:col>
      <xdr:colOff>2893</xdr:colOff>
      <xdr:row>2</xdr:row>
      <xdr:rowOff>314325</xdr:rowOff>
    </xdr:to>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198"/>
        <a:stretch/>
      </xdr:blipFill>
      <xdr:spPr>
        <a:xfrm>
          <a:off x="19050" y="409575"/>
          <a:ext cx="745843" cy="5619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152401</xdr:colOff>
      <xdr:row>0</xdr:row>
      <xdr:rowOff>152400</xdr:rowOff>
    </xdr:from>
    <xdr:to>
      <xdr:col>0</xdr:col>
      <xdr:colOff>666751</xdr:colOff>
      <xdr:row>1</xdr:row>
      <xdr:rowOff>238125</xdr:rowOff>
    </xdr:to>
    <xdr:pic>
      <xdr:nvPicPr>
        <xdr:cNvPr id="3"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198"/>
        <a:stretch/>
      </xdr:blipFill>
      <xdr:spPr>
        <a:xfrm>
          <a:off x="152401" y="152400"/>
          <a:ext cx="514350"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66675</xdr:rowOff>
    </xdr:from>
    <xdr:to>
      <xdr:col>0</xdr:col>
      <xdr:colOff>638175</xdr:colOff>
      <xdr:row>1</xdr:row>
      <xdr:rowOff>381000</xdr:rowOff>
    </xdr:to>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198"/>
        <a:stretch/>
      </xdr:blipFill>
      <xdr:spPr>
        <a:xfrm>
          <a:off x="9525" y="66675"/>
          <a:ext cx="628650" cy="504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1</xdr:col>
      <xdr:colOff>124619</xdr:colOff>
      <xdr:row>2</xdr:row>
      <xdr:rowOff>85725</xdr:rowOff>
    </xdr:to>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198"/>
        <a:stretch/>
      </xdr:blipFill>
      <xdr:spPr>
        <a:xfrm>
          <a:off x="123825" y="76200"/>
          <a:ext cx="762794" cy="590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91744</xdr:rowOff>
    </xdr:from>
    <xdr:to>
      <xdr:col>0</xdr:col>
      <xdr:colOff>704850</xdr:colOff>
      <xdr:row>1</xdr:row>
      <xdr:rowOff>276226</xdr:rowOff>
    </xdr:to>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198"/>
        <a:stretch/>
      </xdr:blipFill>
      <xdr:spPr>
        <a:xfrm>
          <a:off x="28575" y="91744"/>
          <a:ext cx="676275" cy="584532"/>
        </a:xfrm>
        <a:prstGeom prst="rect">
          <a:avLst/>
        </a:prstGeom>
      </xdr:spPr>
    </xdr:pic>
    <xdr:clientData/>
  </xdr:twoCellAnchor>
  <xdr:twoCellAnchor>
    <xdr:from>
      <xdr:col>6</xdr:col>
      <xdr:colOff>171449</xdr:colOff>
      <xdr:row>3</xdr:row>
      <xdr:rowOff>342900</xdr:rowOff>
    </xdr:from>
    <xdr:to>
      <xdr:col>15</xdr:col>
      <xdr:colOff>123824</xdr:colOff>
      <xdr:row>26</xdr:row>
      <xdr:rowOff>152400</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185304</xdr:colOff>
      <xdr:row>4</xdr:row>
      <xdr:rowOff>19050</xdr:rowOff>
    </xdr:from>
    <xdr:to>
      <xdr:col>8</xdr:col>
      <xdr:colOff>424296</xdr:colOff>
      <xdr:row>18</xdr:row>
      <xdr:rowOff>95250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9525</xdr:rowOff>
    </xdr:from>
    <xdr:to>
      <xdr:col>0</xdr:col>
      <xdr:colOff>702959</xdr:colOff>
      <xdr:row>1</xdr:row>
      <xdr:rowOff>371475</xdr:rowOff>
    </xdr:to>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198"/>
        <a:stretch/>
      </xdr:blipFill>
      <xdr:spPr>
        <a:xfrm>
          <a:off x="57150" y="9525"/>
          <a:ext cx="645809" cy="5524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152401</xdr:colOff>
      <xdr:row>0</xdr:row>
      <xdr:rowOff>9525</xdr:rowOff>
    </xdr:from>
    <xdr:to>
      <xdr:col>0</xdr:col>
      <xdr:colOff>666751</xdr:colOff>
      <xdr:row>1</xdr:row>
      <xdr:rowOff>323850</xdr:rowOff>
    </xdr:to>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198"/>
        <a:stretch/>
      </xdr:blipFill>
      <xdr:spPr>
        <a:xfrm>
          <a:off x="152401" y="9525"/>
          <a:ext cx="514350" cy="5048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152401</xdr:colOff>
      <xdr:row>0</xdr:row>
      <xdr:rowOff>9525</xdr:rowOff>
    </xdr:from>
    <xdr:to>
      <xdr:col>0</xdr:col>
      <xdr:colOff>666751</xdr:colOff>
      <xdr:row>1</xdr:row>
      <xdr:rowOff>0</xdr:rowOff>
    </xdr:to>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198"/>
        <a:stretch/>
      </xdr:blipFill>
      <xdr:spPr>
        <a:xfrm>
          <a:off x="152401" y="9525"/>
          <a:ext cx="514350" cy="5048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152401</xdr:colOff>
      <xdr:row>0</xdr:row>
      <xdr:rowOff>9525</xdr:rowOff>
    </xdr:from>
    <xdr:to>
      <xdr:col>0</xdr:col>
      <xdr:colOff>666751</xdr:colOff>
      <xdr:row>0</xdr:row>
      <xdr:rowOff>457200</xdr:rowOff>
    </xdr:to>
    <xdr:pic>
      <xdr:nvPicPr>
        <xdr:cNvPr id="5"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198"/>
        <a:stretch/>
      </xdr:blipFill>
      <xdr:spPr>
        <a:xfrm>
          <a:off x="152401" y="9525"/>
          <a:ext cx="514350" cy="4476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5"/>
  <sheetViews>
    <sheetView topLeftCell="A10" workbookViewId="0">
      <selection activeCell="E25" sqref="E25"/>
    </sheetView>
  </sheetViews>
  <sheetFormatPr baseColWidth="10" defaultRowHeight="15" x14ac:dyDescent="0.25"/>
  <cols>
    <col min="6" max="6" width="14" bestFit="1" customWidth="1"/>
  </cols>
  <sheetData>
    <row r="2" spans="1:6" ht="36.75" customHeight="1" x14ac:dyDescent="0.25">
      <c r="B2" s="54" t="s">
        <v>0</v>
      </c>
      <c r="C2" s="54"/>
      <c r="D2" s="54"/>
      <c r="E2" s="54"/>
      <c r="F2" s="54"/>
    </row>
    <row r="3" spans="1:6" ht="36" customHeight="1" x14ac:dyDescent="0.25">
      <c r="B3" s="55" t="s">
        <v>1</v>
      </c>
      <c r="C3" s="55"/>
      <c r="D3" s="55"/>
      <c r="E3" s="55"/>
      <c r="F3" s="55"/>
    </row>
    <row r="4" spans="1:6" x14ac:dyDescent="0.25">
      <c r="B4" s="1"/>
      <c r="C4" s="1"/>
      <c r="D4" s="1"/>
      <c r="E4" s="1"/>
      <c r="F4" s="1"/>
    </row>
    <row r="5" spans="1:6" ht="45" x14ac:dyDescent="0.25">
      <c r="A5" s="2" t="s">
        <v>2</v>
      </c>
      <c r="B5" s="3" t="s">
        <v>3</v>
      </c>
      <c r="C5" s="2" t="s">
        <v>4</v>
      </c>
      <c r="D5" s="2" t="s">
        <v>5</v>
      </c>
      <c r="E5" s="3" t="s">
        <v>6</v>
      </c>
      <c r="F5" s="4" t="s">
        <v>7</v>
      </c>
    </row>
    <row r="6" spans="1:6" x14ac:dyDescent="0.25">
      <c r="A6" s="56" t="s">
        <v>10</v>
      </c>
      <c r="B6" s="5" t="s">
        <v>8</v>
      </c>
      <c r="C6" s="6">
        <v>42827</v>
      </c>
      <c r="D6" s="10">
        <v>2</v>
      </c>
      <c r="E6" s="8">
        <f>D6*12000</f>
        <v>24000</v>
      </c>
      <c r="F6" s="7"/>
    </row>
    <row r="7" spans="1:6" x14ac:dyDescent="0.25">
      <c r="A7" s="56"/>
      <c r="B7" s="5" t="s">
        <v>8</v>
      </c>
      <c r="C7" s="6">
        <v>42828</v>
      </c>
      <c r="D7" s="10">
        <v>4</v>
      </c>
      <c r="E7" s="8">
        <f t="shared" ref="E7:E24" si="0">D7*12000</f>
        <v>48000</v>
      </c>
      <c r="F7" s="9"/>
    </row>
    <row r="8" spans="1:6" x14ac:dyDescent="0.25">
      <c r="A8" s="56"/>
      <c r="B8" s="5" t="s">
        <v>8</v>
      </c>
      <c r="C8" s="6">
        <v>42829</v>
      </c>
      <c r="D8" s="10">
        <v>4</v>
      </c>
      <c r="E8" s="8">
        <f t="shared" si="0"/>
        <v>48000</v>
      </c>
      <c r="F8" s="7"/>
    </row>
    <row r="9" spans="1:6" x14ac:dyDescent="0.25">
      <c r="A9" s="56"/>
      <c r="B9" s="5" t="s">
        <v>8</v>
      </c>
      <c r="C9" s="6">
        <v>42830</v>
      </c>
      <c r="D9" s="10">
        <v>4</v>
      </c>
      <c r="E9" s="8">
        <f t="shared" si="0"/>
        <v>48000</v>
      </c>
      <c r="F9" s="7"/>
    </row>
    <row r="10" spans="1:6" x14ac:dyDescent="0.25">
      <c r="A10" s="56"/>
      <c r="B10" s="5" t="s">
        <v>8</v>
      </c>
      <c r="C10" s="6">
        <v>42831</v>
      </c>
      <c r="D10" s="10">
        <v>4</v>
      </c>
      <c r="E10" s="8">
        <f t="shared" si="0"/>
        <v>48000</v>
      </c>
      <c r="F10" s="7"/>
    </row>
    <row r="11" spans="1:6" x14ac:dyDescent="0.25">
      <c r="A11" s="56"/>
      <c r="B11" s="5" t="s">
        <v>8</v>
      </c>
      <c r="C11" s="6">
        <v>42832</v>
      </c>
      <c r="D11" s="10">
        <v>4</v>
      </c>
      <c r="E11" s="8">
        <f t="shared" si="0"/>
        <v>48000</v>
      </c>
      <c r="F11" s="7"/>
    </row>
    <row r="12" spans="1:6" x14ac:dyDescent="0.25">
      <c r="A12" s="56"/>
      <c r="B12" s="5" t="s">
        <v>8</v>
      </c>
      <c r="C12" s="6">
        <v>42833</v>
      </c>
      <c r="D12" s="4">
        <v>4</v>
      </c>
      <c r="E12" s="8">
        <f t="shared" si="0"/>
        <v>48000</v>
      </c>
      <c r="F12" s="9"/>
    </row>
    <row r="13" spans="1:6" x14ac:dyDescent="0.25">
      <c r="A13" s="56"/>
      <c r="B13" s="5" t="s">
        <v>8</v>
      </c>
      <c r="C13" s="6">
        <v>42834</v>
      </c>
      <c r="D13" s="4">
        <v>4</v>
      </c>
      <c r="E13" s="8">
        <f t="shared" si="0"/>
        <v>48000</v>
      </c>
      <c r="F13" s="7"/>
    </row>
    <row r="14" spans="1:6" x14ac:dyDescent="0.25">
      <c r="A14" s="56"/>
      <c r="B14" s="5" t="s">
        <v>8</v>
      </c>
      <c r="C14" s="6">
        <v>42835</v>
      </c>
      <c r="D14" s="4">
        <v>4</v>
      </c>
      <c r="E14" s="8">
        <f t="shared" si="0"/>
        <v>48000</v>
      </c>
      <c r="F14" s="7"/>
    </row>
    <row r="15" spans="1:6" x14ac:dyDescent="0.25">
      <c r="A15" s="56"/>
      <c r="B15" s="5" t="s">
        <v>8</v>
      </c>
      <c r="C15" s="6">
        <v>42836</v>
      </c>
      <c r="D15" s="10">
        <v>4</v>
      </c>
      <c r="E15" s="8">
        <f t="shared" si="0"/>
        <v>48000</v>
      </c>
      <c r="F15" s="7"/>
    </row>
    <row r="16" spans="1:6" x14ac:dyDescent="0.25">
      <c r="A16" s="56"/>
      <c r="B16" s="5" t="s">
        <v>8</v>
      </c>
      <c r="C16" s="6">
        <v>42837</v>
      </c>
      <c r="D16" s="10">
        <v>4</v>
      </c>
      <c r="E16" s="8">
        <f t="shared" si="0"/>
        <v>48000</v>
      </c>
      <c r="F16" s="7"/>
    </row>
    <row r="17" spans="1:6" x14ac:dyDescent="0.25">
      <c r="A17" s="56"/>
      <c r="B17" s="5" t="s">
        <v>8</v>
      </c>
      <c r="C17" s="6">
        <v>42838</v>
      </c>
      <c r="D17" s="10">
        <v>4</v>
      </c>
      <c r="E17" s="8">
        <f t="shared" si="0"/>
        <v>48000</v>
      </c>
      <c r="F17" s="7"/>
    </row>
    <row r="18" spans="1:6" x14ac:dyDescent="0.25">
      <c r="A18" s="56"/>
      <c r="B18" s="5" t="s">
        <v>8</v>
      </c>
      <c r="C18" s="6">
        <v>42839</v>
      </c>
      <c r="D18" s="5">
        <v>4</v>
      </c>
      <c r="E18" s="8">
        <f t="shared" si="0"/>
        <v>48000</v>
      </c>
      <c r="F18" s="7"/>
    </row>
    <row r="19" spans="1:6" x14ac:dyDescent="0.25">
      <c r="A19" s="56"/>
      <c r="B19" s="5" t="s">
        <v>8</v>
      </c>
      <c r="C19" s="6">
        <v>42840</v>
      </c>
      <c r="D19" s="5">
        <v>4</v>
      </c>
      <c r="E19" s="8">
        <f t="shared" si="0"/>
        <v>48000</v>
      </c>
      <c r="F19" s="7"/>
    </row>
    <row r="20" spans="1:6" x14ac:dyDescent="0.25">
      <c r="A20" s="56"/>
      <c r="B20" s="5" t="s">
        <v>8</v>
      </c>
      <c r="C20" s="6">
        <v>42841</v>
      </c>
      <c r="D20" s="5">
        <v>4</v>
      </c>
      <c r="E20" s="8">
        <f t="shared" si="0"/>
        <v>48000</v>
      </c>
      <c r="F20" s="7"/>
    </row>
    <row r="21" spans="1:6" x14ac:dyDescent="0.25">
      <c r="A21" s="56"/>
      <c r="B21" s="5" t="s">
        <v>8</v>
      </c>
      <c r="C21" s="6">
        <v>42842</v>
      </c>
      <c r="D21" s="5">
        <v>4</v>
      </c>
      <c r="E21" s="8">
        <f t="shared" si="0"/>
        <v>48000</v>
      </c>
      <c r="F21" s="7"/>
    </row>
    <row r="22" spans="1:6" x14ac:dyDescent="0.25">
      <c r="A22" s="56"/>
      <c r="B22" s="5" t="s">
        <v>8</v>
      </c>
      <c r="C22" s="6">
        <v>42843</v>
      </c>
      <c r="D22" s="5">
        <v>4</v>
      </c>
      <c r="E22" s="8">
        <f t="shared" si="0"/>
        <v>48000</v>
      </c>
      <c r="F22" s="7"/>
    </row>
    <row r="23" spans="1:6" x14ac:dyDescent="0.25">
      <c r="A23" s="56"/>
      <c r="B23" s="5" t="s">
        <v>8</v>
      </c>
      <c r="C23" s="6">
        <v>42844</v>
      </c>
      <c r="D23" s="5">
        <v>4</v>
      </c>
      <c r="E23" s="8">
        <f t="shared" si="0"/>
        <v>48000</v>
      </c>
      <c r="F23" s="7"/>
    </row>
    <row r="24" spans="1:6" x14ac:dyDescent="0.25">
      <c r="A24" s="56"/>
      <c r="B24" s="5" t="s">
        <v>8</v>
      </c>
      <c r="C24" s="6">
        <v>42845</v>
      </c>
      <c r="D24" s="5">
        <v>4</v>
      </c>
      <c r="E24" s="8">
        <f t="shared" si="0"/>
        <v>48000</v>
      </c>
      <c r="F24" s="7"/>
    </row>
    <row r="25" spans="1:6" x14ac:dyDescent="0.25">
      <c r="D25" t="s">
        <v>9</v>
      </c>
      <c r="E25" s="12">
        <f>SUM(E6:E24)</f>
        <v>888000</v>
      </c>
    </row>
  </sheetData>
  <mergeCells count="3">
    <mergeCell ref="B2:F2"/>
    <mergeCell ref="B3:F3"/>
    <mergeCell ref="A6:A24"/>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election activeCell="H31" sqref="H31"/>
    </sheetView>
  </sheetViews>
  <sheetFormatPr baseColWidth="10" defaultRowHeight="15" x14ac:dyDescent="0.25"/>
  <cols>
    <col min="6" max="6" width="14" bestFit="1" customWidth="1"/>
  </cols>
  <sheetData>
    <row r="1" spans="1:6" ht="30.75" customHeight="1" x14ac:dyDescent="0.25">
      <c r="B1" s="56" t="s">
        <v>0</v>
      </c>
      <c r="C1" s="56"/>
      <c r="D1" s="56"/>
      <c r="E1" s="56"/>
      <c r="F1" s="56"/>
    </row>
    <row r="2" spans="1:6" ht="30" customHeight="1" x14ac:dyDescent="0.25">
      <c r="B2" s="56" t="s">
        <v>1</v>
      </c>
      <c r="C2" s="56"/>
      <c r="D2" s="56"/>
      <c r="E2" s="56"/>
      <c r="F2" s="56"/>
    </row>
    <row r="3" spans="1:6" x14ac:dyDescent="0.25">
      <c r="B3" s="1"/>
      <c r="C3" s="1"/>
      <c r="D3" s="1"/>
      <c r="E3" s="1"/>
      <c r="F3" s="1"/>
    </row>
    <row r="4" spans="1:6" ht="45.75" thickBot="1" x14ac:dyDescent="0.3">
      <c r="A4" s="2" t="s">
        <v>2</v>
      </c>
      <c r="B4" s="52" t="s">
        <v>3</v>
      </c>
      <c r="C4" s="2" t="s">
        <v>4</v>
      </c>
      <c r="D4" s="2" t="s">
        <v>5</v>
      </c>
      <c r="E4" s="52" t="s">
        <v>26</v>
      </c>
      <c r="F4" s="4" t="s">
        <v>7</v>
      </c>
    </row>
    <row r="5" spans="1:6" x14ac:dyDescent="0.25">
      <c r="A5" s="56" t="s">
        <v>56</v>
      </c>
      <c r="B5" s="2" t="s">
        <v>8</v>
      </c>
      <c r="C5" s="47">
        <v>43040</v>
      </c>
      <c r="D5" s="49">
        <v>0</v>
      </c>
      <c r="E5" s="8">
        <f t="shared" ref="E5:E6" si="0">D5*15000</f>
        <v>0</v>
      </c>
      <c r="F5" s="7" t="s">
        <v>48</v>
      </c>
    </row>
    <row r="6" spans="1:6" x14ac:dyDescent="0.25">
      <c r="A6" s="56"/>
      <c r="B6" s="2" t="s">
        <v>8</v>
      </c>
      <c r="C6" s="48">
        <v>43041</v>
      </c>
      <c r="D6" s="50">
        <v>6</v>
      </c>
      <c r="E6" s="8">
        <f t="shared" si="0"/>
        <v>90000</v>
      </c>
      <c r="F6" s="7"/>
    </row>
    <row r="7" spans="1:6" x14ac:dyDescent="0.25">
      <c r="A7" s="56"/>
      <c r="B7" s="2" t="s">
        <v>8</v>
      </c>
      <c r="C7" s="48">
        <v>43042</v>
      </c>
      <c r="D7" s="50">
        <v>6</v>
      </c>
      <c r="E7" s="8">
        <f>D7*15000</f>
        <v>90000</v>
      </c>
      <c r="F7" s="7"/>
    </row>
    <row r="8" spans="1:6" x14ac:dyDescent="0.25">
      <c r="A8" s="56"/>
      <c r="B8" s="2" t="s">
        <v>8</v>
      </c>
      <c r="C8" s="48">
        <v>43043</v>
      </c>
      <c r="D8" s="50">
        <v>6</v>
      </c>
      <c r="E8" s="8">
        <f t="shared" ref="E8:E24" si="1">D8*15000</f>
        <v>90000</v>
      </c>
      <c r="F8" s="7"/>
    </row>
    <row r="9" spans="1:6" x14ac:dyDescent="0.25">
      <c r="A9" s="56"/>
      <c r="B9" s="2" t="s">
        <v>8</v>
      </c>
      <c r="C9" s="48">
        <v>43044</v>
      </c>
      <c r="D9" s="50">
        <v>6</v>
      </c>
      <c r="E9" s="8">
        <f t="shared" si="1"/>
        <v>90000</v>
      </c>
      <c r="F9" s="7"/>
    </row>
    <row r="10" spans="1:6" x14ac:dyDescent="0.25">
      <c r="A10" s="56"/>
      <c r="B10" s="2" t="s">
        <v>8</v>
      </c>
      <c r="C10" s="48">
        <v>43045</v>
      </c>
      <c r="D10" s="50">
        <v>6</v>
      </c>
      <c r="E10" s="8">
        <f t="shared" si="1"/>
        <v>90000</v>
      </c>
      <c r="F10" s="7"/>
    </row>
    <row r="11" spans="1:6" x14ac:dyDescent="0.25">
      <c r="A11" s="56"/>
      <c r="B11" s="2" t="s">
        <v>8</v>
      </c>
      <c r="C11" s="48">
        <v>43046</v>
      </c>
      <c r="D11" s="50">
        <v>6</v>
      </c>
      <c r="E11" s="8">
        <f t="shared" si="1"/>
        <v>90000</v>
      </c>
      <c r="F11" s="9"/>
    </row>
    <row r="12" spans="1:6" x14ac:dyDescent="0.25">
      <c r="A12" s="56"/>
      <c r="B12" s="2" t="s">
        <v>8</v>
      </c>
      <c r="C12" s="48">
        <v>43047</v>
      </c>
      <c r="D12" s="50">
        <v>6</v>
      </c>
      <c r="E12" s="8">
        <f t="shared" si="1"/>
        <v>90000</v>
      </c>
      <c r="F12" s="7"/>
    </row>
    <row r="13" spans="1:6" x14ac:dyDescent="0.25">
      <c r="A13" s="56"/>
      <c r="B13" s="2" t="s">
        <v>8</v>
      </c>
      <c r="C13" s="48">
        <v>43048</v>
      </c>
      <c r="D13" s="51">
        <v>0</v>
      </c>
      <c r="E13" s="8">
        <f t="shared" si="1"/>
        <v>0</v>
      </c>
      <c r="F13" s="7" t="s">
        <v>50</v>
      </c>
    </row>
    <row r="14" spans="1:6" x14ac:dyDescent="0.25">
      <c r="A14" s="56"/>
      <c r="B14" s="2" t="s">
        <v>8</v>
      </c>
      <c r="C14" s="48">
        <v>43049</v>
      </c>
      <c r="D14" s="51">
        <v>4</v>
      </c>
      <c r="E14" s="8">
        <f t="shared" si="1"/>
        <v>60000</v>
      </c>
      <c r="F14" s="7"/>
    </row>
    <row r="15" spans="1:6" x14ac:dyDescent="0.25">
      <c r="A15" s="56"/>
      <c r="B15" s="2" t="s">
        <v>8</v>
      </c>
      <c r="C15" s="48">
        <v>43050</v>
      </c>
      <c r="D15" s="50">
        <v>4</v>
      </c>
      <c r="E15" s="8">
        <f>D15*15000</f>
        <v>60000</v>
      </c>
      <c r="F15" s="7"/>
    </row>
    <row r="16" spans="1:6" x14ac:dyDescent="0.25">
      <c r="A16" s="56"/>
      <c r="B16" s="2" t="s">
        <v>8</v>
      </c>
      <c r="C16" s="48">
        <v>43051</v>
      </c>
      <c r="D16" s="50">
        <v>4</v>
      </c>
      <c r="E16" s="8">
        <f t="shared" si="1"/>
        <v>60000</v>
      </c>
      <c r="F16" s="7"/>
    </row>
    <row r="17" spans="1:6" x14ac:dyDescent="0.25">
      <c r="A17" s="56"/>
      <c r="B17" s="2" t="s">
        <v>8</v>
      </c>
      <c r="C17" s="48">
        <v>43052</v>
      </c>
      <c r="D17" s="50">
        <v>6</v>
      </c>
      <c r="E17" s="8">
        <f t="shared" si="1"/>
        <v>90000</v>
      </c>
      <c r="F17" s="7"/>
    </row>
    <row r="18" spans="1:6" x14ac:dyDescent="0.25">
      <c r="A18" s="56"/>
      <c r="B18" s="2" t="s">
        <v>8</v>
      </c>
      <c r="C18" s="48">
        <v>43053</v>
      </c>
      <c r="D18" s="50">
        <v>6</v>
      </c>
      <c r="E18" s="8">
        <f t="shared" si="1"/>
        <v>90000</v>
      </c>
      <c r="F18" s="7"/>
    </row>
    <row r="19" spans="1:6" x14ac:dyDescent="0.25">
      <c r="A19" s="56"/>
      <c r="B19" s="2" t="s">
        <v>8</v>
      </c>
      <c r="C19" s="48">
        <v>43054</v>
      </c>
      <c r="D19" s="50">
        <v>4</v>
      </c>
      <c r="E19" s="8">
        <f t="shared" si="1"/>
        <v>60000</v>
      </c>
      <c r="F19" s="21"/>
    </row>
    <row r="20" spans="1:6" x14ac:dyDescent="0.25">
      <c r="A20" s="56"/>
      <c r="B20" s="2" t="s">
        <v>8</v>
      </c>
      <c r="C20" s="48">
        <v>43055</v>
      </c>
      <c r="D20" s="50">
        <v>6</v>
      </c>
      <c r="E20" s="8">
        <f t="shared" si="1"/>
        <v>90000</v>
      </c>
      <c r="F20" s="21"/>
    </row>
    <row r="21" spans="1:6" x14ac:dyDescent="0.25">
      <c r="A21" s="56"/>
      <c r="B21" s="2" t="s">
        <v>51</v>
      </c>
      <c r="C21" s="48">
        <v>43056</v>
      </c>
      <c r="D21" s="50"/>
      <c r="E21" s="8">
        <f t="shared" si="1"/>
        <v>0</v>
      </c>
      <c r="F21" s="21"/>
    </row>
    <row r="22" spans="1:6" x14ac:dyDescent="0.25">
      <c r="A22" s="56"/>
      <c r="B22" s="2" t="s">
        <v>52</v>
      </c>
      <c r="C22" s="48">
        <v>43057</v>
      </c>
      <c r="D22" s="50"/>
      <c r="E22" s="8">
        <f t="shared" si="1"/>
        <v>0</v>
      </c>
      <c r="F22" s="21"/>
    </row>
    <row r="23" spans="1:6" x14ac:dyDescent="0.25">
      <c r="A23" s="56"/>
      <c r="B23" s="2" t="s">
        <v>53</v>
      </c>
      <c r="C23" s="48">
        <v>43058</v>
      </c>
      <c r="D23" s="50"/>
      <c r="E23" s="8">
        <f t="shared" si="1"/>
        <v>0</v>
      </c>
      <c r="F23" s="21"/>
    </row>
    <row r="24" spans="1:6" x14ac:dyDescent="0.25">
      <c r="A24" s="56"/>
      <c r="B24" s="2" t="s">
        <v>54</v>
      </c>
      <c r="C24" s="48">
        <v>43059</v>
      </c>
      <c r="D24" s="50"/>
      <c r="E24" s="8">
        <f t="shared" si="1"/>
        <v>0</v>
      </c>
      <c r="F24" s="21"/>
    </row>
    <row r="25" spans="1:6" ht="30" x14ac:dyDescent="0.25">
      <c r="A25" s="7"/>
      <c r="B25" s="7"/>
      <c r="C25" s="7"/>
      <c r="D25" s="52" t="s">
        <v>27</v>
      </c>
      <c r="E25" s="38">
        <f>SUM(E5:E24)</f>
        <v>1140000</v>
      </c>
      <c r="F25" s="22"/>
    </row>
    <row r="26" spans="1:6" x14ac:dyDescent="0.25">
      <c r="A26" s="7"/>
      <c r="B26" s="7"/>
      <c r="C26" s="7"/>
      <c r="D26" s="53" t="s">
        <v>28</v>
      </c>
      <c r="E26" s="2">
        <f>E25/1000</f>
        <v>1140</v>
      </c>
      <c r="F26" s="7"/>
    </row>
    <row r="27" spans="1:6" ht="30" x14ac:dyDescent="0.25">
      <c r="A27" s="7"/>
      <c r="B27" s="7"/>
      <c r="C27" s="7"/>
      <c r="D27" s="52" t="s">
        <v>43</v>
      </c>
      <c r="E27" s="38">
        <f>AVERAGE(E5:E24)</f>
        <v>57000</v>
      </c>
      <c r="F27" s="7"/>
    </row>
  </sheetData>
  <mergeCells count="3">
    <mergeCell ref="B1:F1"/>
    <mergeCell ref="B2:F2"/>
    <mergeCell ref="A5:A2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opLeftCell="A7" workbookViewId="0">
      <selection activeCell="E24" sqref="E24"/>
    </sheetView>
  </sheetViews>
  <sheetFormatPr baseColWidth="10" defaultRowHeight="15" x14ac:dyDescent="0.25"/>
  <cols>
    <col min="6" max="6" width="21.42578125" bestFit="1" customWidth="1"/>
  </cols>
  <sheetData>
    <row r="1" spans="1:6" x14ac:dyDescent="0.25">
      <c r="B1" s="54" t="s">
        <v>0</v>
      </c>
      <c r="C1" s="54"/>
      <c r="D1" s="54"/>
      <c r="E1" s="54"/>
      <c r="F1" s="54"/>
    </row>
    <row r="2" spans="1:6" ht="30.75" customHeight="1" x14ac:dyDescent="0.25">
      <c r="B2" s="55" t="s">
        <v>1</v>
      </c>
      <c r="C2" s="55"/>
      <c r="D2" s="55"/>
      <c r="E2" s="55"/>
      <c r="F2" s="55"/>
    </row>
    <row r="3" spans="1:6" x14ac:dyDescent="0.25">
      <c r="B3" s="1"/>
      <c r="C3" s="1"/>
      <c r="D3" s="1"/>
      <c r="E3" s="1"/>
      <c r="F3" s="1"/>
    </row>
    <row r="4" spans="1:6" ht="45" x14ac:dyDescent="0.25">
      <c r="A4" s="2" t="s">
        <v>2</v>
      </c>
      <c r="B4" s="11" t="s">
        <v>3</v>
      </c>
      <c r="C4" s="14" t="s">
        <v>4</v>
      </c>
      <c r="D4" s="2" t="s">
        <v>5</v>
      </c>
      <c r="E4" s="11" t="s">
        <v>6</v>
      </c>
      <c r="F4" s="4" t="s">
        <v>7</v>
      </c>
    </row>
    <row r="5" spans="1:6" x14ac:dyDescent="0.25">
      <c r="A5" s="56" t="s">
        <v>11</v>
      </c>
      <c r="B5" s="5" t="s">
        <v>8</v>
      </c>
      <c r="C5" s="15">
        <v>42856</v>
      </c>
      <c r="D5" s="13"/>
      <c r="E5" s="8">
        <f>D5*12000</f>
        <v>0</v>
      </c>
      <c r="F5" s="7" t="s">
        <v>12</v>
      </c>
    </row>
    <row r="6" spans="1:6" x14ac:dyDescent="0.25">
      <c r="A6" s="56"/>
      <c r="B6" s="5" t="s">
        <v>8</v>
      </c>
      <c r="C6" s="15">
        <v>42857</v>
      </c>
      <c r="D6" s="13">
        <v>2</v>
      </c>
      <c r="E6" s="8">
        <f t="shared" ref="E6:E23" si="0">D6*12000</f>
        <v>24000</v>
      </c>
      <c r="F6" s="9"/>
    </row>
    <row r="7" spans="1:6" x14ac:dyDescent="0.25">
      <c r="A7" s="56"/>
      <c r="B7" s="5" t="s">
        <v>8</v>
      </c>
      <c r="C7" s="15">
        <v>42858</v>
      </c>
      <c r="D7" s="13">
        <v>4</v>
      </c>
      <c r="E7" s="8">
        <f t="shared" si="0"/>
        <v>48000</v>
      </c>
      <c r="F7" s="7"/>
    </row>
    <row r="8" spans="1:6" x14ac:dyDescent="0.25">
      <c r="A8" s="56"/>
      <c r="B8" s="5" t="s">
        <v>8</v>
      </c>
      <c r="C8" s="15">
        <v>42859</v>
      </c>
      <c r="D8" s="13">
        <v>4</v>
      </c>
      <c r="E8" s="8">
        <f t="shared" si="0"/>
        <v>48000</v>
      </c>
      <c r="F8" s="7"/>
    </row>
    <row r="9" spans="1:6" x14ac:dyDescent="0.25">
      <c r="A9" s="56"/>
      <c r="B9" s="5" t="s">
        <v>8</v>
      </c>
      <c r="C9" s="15">
        <v>42860</v>
      </c>
      <c r="D9" s="10">
        <v>4</v>
      </c>
      <c r="E9" s="8">
        <f t="shared" si="0"/>
        <v>48000</v>
      </c>
      <c r="F9" s="7"/>
    </row>
    <row r="10" spans="1:6" x14ac:dyDescent="0.25">
      <c r="A10" s="56"/>
      <c r="B10" s="5" t="s">
        <v>8</v>
      </c>
      <c r="C10" s="15">
        <v>42861</v>
      </c>
      <c r="D10" s="10">
        <v>4</v>
      </c>
      <c r="E10" s="8">
        <f t="shared" si="0"/>
        <v>48000</v>
      </c>
      <c r="F10" s="7"/>
    </row>
    <row r="11" spans="1:6" x14ac:dyDescent="0.25">
      <c r="A11" s="56"/>
      <c r="B11" s="5" t="s">
        <v>8</v>
      </c>
      <c r="C11" s="15">
        <v>42862</v>
      </c>
      <c r="D11" s="10">
        <v>4</v>
      </c>
      <c r="E11" s="8">
        <f t="shared" si="0"/>
        <v>48000</v>
      </c>
      <c r="F11" s="9"/>
    </row>
    <row r="12" spans="1:6" x14ac:dyDescent="0.25">
      <c r="A12" s="56"/>
      <c r="B12" s="5" t="s">
        <v>8</v>
      </c>
      <c r="C12" s="15">
        <v>42863</v>
      </c>
      <c r="D12" s="10">
        <v>4</v>
      </c>
      <c r="E12" s="8">
        <f t="shared" si="0"/>
        <v>48000</v>
      </c>
      <c r="F12" s="7"/>
    </row>
    <row r="13" spans="1:6" x14ac:dyDescent="0.25">
      <c r="A13" s="56"/>
      <c r="B13" s="5" t="s">
        <v>8</v>
      </c>
      <c r="C13" s="15">
        <v>42864</v>
      </c>
      <c r="D13" s="10">
        <v>4</v>
      </c>
      <c r="E13" s="8">
        <f t="shared" si="0"/>
        <v>48000</v>
      </c>
      <c r="F13" s="7"/>
    </row>
    <row r="14" spans="1:6" x14ac:dyDescent="0.25">
      <c r="A14" s="56"/>
      <c r="B14" s="5" t="s">
        <v>8</v>
      </c>
      <c r="C14" s="15">
        <v>42865</v>
      </c>
      <c r="D14" s="10">
        <v>4</v>
      </c>
      <c r="E14" s="8">
        <f t="shared" si="0"/>
        <v>48000</v>
      </c>
      <c r="F14" s="7"/>
    </row>
    <row r="15" spans="1:6" x14ac:dyDescent="0.25">
      <c r="A15" s="56"/>
      <c r="B15" s="5" t="s">
        <v>8</v>
      </c>
      <c r="C15" s="15">
        <v>42866</v>
      </c>
      <c r="D15" s="10">
        <v>4</v>
      </c>
      <c r="E15" s="8">
        <f t="shared" si="0"/>
        <v>48000</v>
      </c>
      <c r="F15" s="7"/>
    </row>
    <row r="16" spans="1:6" x14ac:dyDescent="0.25">
      <c r="A16" s="56"/>
      <c r="B16" s="5" t="s">
        <v>8</v>
      </c>
      <c r="C16" s="15">
        <v>42867</v>
      </c>
      <c r="D16" s="10">
        <v>4</v>
      </c>
      <c r="E16" s="8">
        <f t="shared" si="0"/>
        <v>48000</v>
      </c>
      <c r="F16" s="7"/>
    </row>
    <row r="17" spans="1:6" x14ac:dyDescent="0.25">
      <c r="A17" s="56"/>
      <c r="B17" s="5" t="s">
        <v>8</v>
      </c>
      <c r="C17" s="15">
        <v>42868</v>
      </c>
      <c r="D17" s="10">
        <v>4</v>
      </c>
      <c r="E17" s="8">
        <f t="shared" si="0"/>
        <v>48000</v>
      </c>
      <c r="F17" s="7"/>
    </row>
    <row r="18" spans="1:6" x14ac:dyDescent="0.25">
      <c r="A18" s="56"/>
      <c r="B18" s="5" t="s">
        <v>8</v>
      </c>
      <c r="C18" s="15">
        <v>42869</v>
      </c>
      <c r="D18" s="10">
        <v>4</v>
      </c>
      <c r="E18" s="8">
        <f t="shared" si="0"/>
        <v>48000</v>
      </c>
      <c r="F18" s="7"/>
    </row>
    <row r="19" spans="1:6" x14ac:dyDescent="0.25">
      <c r="A19" s="56"/>
      <c r="B19" s="5" t="s">
        <v>8</v>
      </c>
      <c r="C19" s="15">
        <v>42870</v>
      </c>
      <c r="D19" s="10">
        <v>4</v>
      </c>
      <c r="E19" s="8">
        <f t="shared" si="0"/>
        <v>48000</v>
      </c>
      <c r="F19" s="7"/>
    </row>
    <row r="20" spans="1:6" x14ac:dyDescent="0.25">
      <c r="A20" s="56"/>
      <c r="B20" s="5" t="s">
        <v>8</v>
      </c>
      <c r="C20" s="15">
        <v>42871</v>
      </c>
      <c r="D20" s="10">
        <v>4</v>
      </c>
      <c r="E20" s="8">
        <f t="shared" si="0"/>
        <v>48000</v>
      </c>
      <c r="F20" s="7"/>
    </row>
    <row r="21" spans="1:6" x14ac:dyDescent="0.25">
      <c r="A21" s="56"/>
      <c r="B21" s="5" t="s">
        <v>8</v>
      </c>
      <c r="C21" s="15">
        <v>42872</v>
      </c>
      <c r="D21" s="10">
        <v>4</v>
      </c>
      <c r="E21" s="8">
        <f t="shared" si="0"/>
        <v>48000</v>
      </c>
      <c r="F21" s="7"/>
    </row>
    <row r="22" spans="1:6" x14ac:dyDescent="0.25">
      <c r="A22" s="56"/>
      <c r="B22" s="5" t="s">
        <v>8</v>
      </c>
      <c r="C22" s="15">
        <v>42873</v>
      </c>
      <c r="D22" s="10">
        <v>4</v>
      </c>
      <c r="E22" s="8">
        <f t="shared" si="0"/>
        <v>48000</v>
      </c>
      <c r="F22" s="7"/>
    </row>
    <row r="23" spans="1:6" x14ac:dyDescent="0.25">
      <c r="A23" s="56"/>
      <c r="B23" s="5" t="s">
        <v>8</v>
      </c>
      <c r="C23" s="15">
        <v>42874</v>
      </c>
      <c r="D23" s="10">
        <v>4</v>
      </c>
      <c r="E23" s="8">
        <f t="shared" si="0"/>
        <v>48000</v>
      </c>
      <c r="F23" s="7"/>
    </row>
    <row r="24" spans="1:6" x14ac:dyDescent="0.25">
      <c r="D24" t="s">
        <v>9</v>
      </c>
      <c r="E24" s="12">
        <f>SUM(E5:E23)</f>
        <v>840000</v>
      </c>
    </row>
  </sheetData>
  <mergeCells count="3">
    <mergeCell ref="B1:F1"/>
    <mergeCell ref="B2:F2"/>
    <mergeCell ref="A5:A2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topLeftCell="A4" workbookViewId="0">
      <selection activeCell="E24" sqref="E24"/>
    </sheetView>
  </sheetViews>
  <sheetFormatPr baseColWidth="10" defaultRowHeight="15" x14ac:dyDescent="0.25"/>
  <cols>
    <col min="6" max="6" width="14" bestFit="1" customWidth="1"/>
  </cols>
  <sheetData>
    <row r="1" spans="1:6" x14ac:dyDescent="0.25">
      <c r="B1" s="54" t="s">
        <v>0</v>
      </c>
      <c r="C1" s="54"/>
      <c r="D1" s="54"/>
      <c r="E1" s="54"/>
      <c r="F1" s="54"/>
    </row>
    <row r="2" spans="1:6" ht="30.75" customHeight="1" x14ac:dyDescent="0.25">
      <c r="B2" s="55" t="s">
        <v>1</v>
      </c>
      <c r="C2" s="55"/>
      <c r="D2" s="55"/>
      <c r="E2" s="55"/>
      <c r="F2" s="55"/>
    </row>
    <row r="3" spans="1:6" x14ac:dyDescent="0.25">
      <c r="B3" s="1"/>
      <c r="C3" s="1"/>
      <c r="D3" s="1"/>
      <c r="E3" s="1"/>
      <c r="F3" s="1"/>
    </row>
    <row r="4" spans="1:6" ht="45.75" thickBot="1" x14ac:dyDescent="0.3">
      <c r="A4" s="2" t="s">
        <v>2</v>
      </c>
      <c r="B4" s="16" t="s">
        <v>3</v>
      </c>
      <c r="C4" s="14" t="s">
        <v>4</v>
      </c>
      <c r="D4" s="2" t="s">
        <v>5</v>
      </c>
      <c r="E4" s="16" t="s">
        <v>6</v>
      </c>
      <c r="F4" s="4" t="s">
        <v>7</v>
      </c>
    </row>
    <row r="5" spans="1:6" x14ac:dyDescent="0.25">
      <c r="A5" s="56" t="s">
        <v>16</v>
      </c>
      <c r="B5" s="5" t="s">
        <v>8</v>
      </c>
      <c r="C5" s="17">
        <v>42887</v>
      </c>
      <c r="D5" s="20">
        <v>0</v>
      </c>
      <c r="E5" s="8">
        <f>D5*12000</f>
        <v>0</v>
      </c>
      <c r="F5" s="7" t="s">
        <v>15</v>
      </c>
    </row>
    <row r="6" spans="1:6" x14ac:dyDescent="0.25">
      <c r="A6" s="56"/>
      <c r="B6" s="5" t="s">
        <v>8</v>
      </c>
      <c r="C6" s="18">
        <v>42888</v>
      </c>
      <c r="D6" s="10">
        <v>2</v>
      </c>
      <c r="E6" s="8">
        <f>D6*12000</f>
        <v>24000</v>
      </c>
      <c r="F6" s="9"/>
    </row>
    <row r="7" spans="1:6" x14ac:dyDescent="0.25">
      <c r="A7" s="56"/>
      <c r="B7" s="5" t="s">
        <v>8</v>
      </c>
      <c r="C7" s="18">
        <v>42889</v>
      </c>
      <c r="D7" s="10">
        <v>3</v>
      </c>
      <c r="E7" s="8">
        <f t="shared" ref="E7:E23" si="0">D7*12000</f>
        <v>36000</v>
      </c>
      <c r="F7" s="7"/>
    </row>
    <row r="8" spans="1:6" x14ac:dyDescent="0.25">
      <c r="A8" s="56"/>
      <c r="B8" s="5" t="s">
        <v>8</v>
      </c>
      <c r="C8" s="18">
        <v>42890</v>
      </c>
      <c r="D8" s="10">
        <v>3</v>
      </c>
      <c r="E8" s="8">
        <f t="shared" si="0"/>
        <v>36000</v>
      </c>
      <c r="F8" s="7"/>
    </row>
    <row r="9" spans="1:6" x14ac:dyDescent="0.25">
      <c r="A9" s="56"/>
      <c r="B9" s="5" t="s">
        <v>8</v>
      </c>
      <c r="C9" s="18">
        <v>42891</v>
      </c>
      <c r="D9" s="10">
        <v>3</v>
      </c>
      <c r="E9" s="8">
        <f t="shared" si="0"/>
        <v>36000</v>
      </c>
      <c r="F9" s="7"/>
    </row>
    <row r="10" spans="1:6" x14ac:dyDescent="0.25">
      <c r="A10" s="56"/>
      <c r="B10" s="5" t="s">
        <v>8</v>
      </c>
      <c r="C10" s="18">
        <v>42892</v>
      </c>
      <c r="D10" s="10">
        <v>3</v>
      </c>
      <c r="E10" s="8">
        <f t="shared" si="0"/>
        <v>36000</v>
      </c>
      <c r="F10" s="7"/>
    </row>
    <row r="11" spans="1:6" x14ac:dyDescent="0.25">
      <c r="A11" s="56"/>
      <c r="B11" s="5" t="s">
        <v>8</v>
      </c>
      <c r="C11" s="18">
        <v>42893</v>
      </c>
      <c r="D11" s="10">
        <v>2</v>
      </c>
      <c r="E11" s="8">
        <f t="shared" si="0"/>
        <v>24000</v>
      </c>
      <c r="F11" s="9"/>
    </row>
    <row r="12" spans="1:6" x14ac:dyDescent="0.25">
      <c r="A12" s="56"/>
      <c r="B12" s="5" t="s">
        <v>8</v>
      </c>
      <c r="C12" s="18">
        <v>42894</v>
      </c>
      <c r="D12" s="10">
        <v>2</v>
      </c>
      <c r="E12" s="8">
        <f t="shared" si="0"/>
        <v>24000</v>
      </c>
      <c r="F12" s="7"/>
    </row>
    <row r="13" spans="1:6" x14ac:dyDescent="0.25">
      <c r="A13" s="56"/>
      <c r="B13" s="5" t="s">
        <v>8</v>
      </c>
      <c r="C13" s="19">
        <v>42895</v>
      </c>
      <c r="D13" s="23">
        <v>0</v>
      </c>
      <c r="E13" s="8">
        <f t="shared" si="0"/>
        <v>0</v>
      </c>
      <c r="F13" s="7" t="s">
        <v>13</v>
      </c>
    </row>
    <row r="14" spans="1:6" x14ac:dyDescent="0.25">
      <c r="A14" s="56"/>
      <c r="B14" s="5" t="s">
        <v>8</v>
      </c>
      <c r="C14" s="19">
        <v>42896</v>
      </c>
      <c r="D14" s="23">
        <v>0</v>
      </c>
      <c r="E14" s="8">
        <f t="shared" si="0"/>
        <v>0</v>
      </c>
      <c r="F14" s="7" t="s">
        <v>13</v>
      </c>
    </row>
    <row r="15" spans="1:6" x14ac:dyDescent="0.25">
      <c r="A15" s="56"/>
      <c r="B15" s="5" t="s">
        <v>8</v>
      </c>
      <c r="C15" s="18">
        <v>42897</v>
      </c>
      <c r="D15" s="10">
        <v>3</v>
      </c>
      <c r="E15" s="8">
        <f t="shared" si="0"/>
        <v>36000</v>
      </c>
      <c r="F15" s="7"/>
    </row>
    <row r="16" spans="1:6" x14ac:dyDescent="0.25">
      <c r="A16" s="56"/>
      <c r="B16" s="5" t="s">
        <v>8</v>
      </c>
      <c r="C16" s="18">
        <v>42898</v>
      </c>
      <c r="D16" s="10">
        <v>3</v>
      </c>
      <c r="E16" s="8">
        <f t="shared" si="0"/>
        <v>36000</v>
      </c>
      <c r="F16" s="7"/>
    </row>
    <row r="17" spans="1:6" x14ac:dyDescent="0.25">
      <c r="A17" s="56"/>
      <c r="B17" s="5" t="s">
        <v>8</v>
      </c>
      <c r="C17" s="18">
        <v>42899</v>
      </c>
      <c r="D17" s="10">
        <v>3</v>
      </c>
      <c r="E17" s="8">
        <f t="shared" si="0"/>
        <v>36000</v>
      </c>
      <c r="F17" s="7"/>
    </row>
    <row r="18" spans="1:6" x14ac:dyDescent="0.25">
      <c r="A18" s="56"/>
      <c r="B18" s="5" t="s">
        <v>8</v>
      </c>
      <c r="C18" s="18">
        <v>42900</v>
      </c>
      <c r="D18" s="10">
        <v>3</v>
      </c>
      <c r="E18" s="8">
        <f t="shared" si="0"/>
        <v>36000</v>
      </c>
      <c r="F18" s="7"/>
    </row>
    <row r="19" spans="1:6" x14ac:dyDescent="0.25">
      <c r="A19" s="56"/>
      <c r="B19" s="5" t="s">
        <v>8</v>
      </c>
      <c r="C19" s="18">
        <v>42901</v>
      </c>
      <c r="D19" s="10">
        <v>3</v>
      </c>
      <c r="E19" s="8">
        <f t="shared" si="0"/>
        <v>36000</v>
      </c>
      <c r="F19" s="7"/>
    </row>
    <row r="20" spans="1:6" x14ac:dyDescent="0.25">
      <c r="A20" s="56"/>
      <c r="B20" s="5" t="s">
        <v>8</v>
      </c>
      <c r="C20" s="18">
        <v>42902</v>
      </c>
      <c r="D20" s="10">
        <v>3</v>
      </c>
      <c r="E20" s="8">
        <f t="shared" si="0"/>
        <v>36000</v>
      </c>
      <c r="F20" s="7"/>
    </row>
    <row r="21" spans="1:6" x14ac:dyDescent="0.25">
      <c r="A21" s="56"/>
      <c r="B21" s="5" t="s">
        <v>8</v>
      </c>
      <c r="C21" s="18">
        <v>42903</v>
      </c>
      <c r="D21" s="10">
        <v>3</v>
      </c>
      <c r="E21" s="8">
        <f t="shared" si="0"/>
        <v>36000</v>
      </c>
      <c r="F21" s="7"/>
    </row>
    <row r="22" spans="1:6" x14ac:dyDescent="0.25">
      <c r="A22" s="56"/>
      <c r="B22" s="5" t="s">
        <v>8</v>
      </c>
      <c r="C22" s="18">
        <v>42904</v>
      </c>
      <c r="D22" s="10">
        <v>3</v>
      </c>
      <c r="E22" s="8">
        <f t="shared" si="0"/>
        <v>36000</v>
      </c>
      <c r="F22" s="7"/>
    </row>
    <row r="23" spans="1:6" x14ac:dyDescent="0.25">
      <c r="A23" s="56"/>
      <c r="B23" s="5" t="s">
        <v>8</v>
      </c>
      <c r="C23" s="18">
        <v>42905</v>
      </c>
      <c r="D23" s="10">
        <v>3</v>
      </c>
      <c r="E23" s="8">
        <f t="shared" si="0"/>
        <v>36000</v>
      </c>
      <c r="F23" s="7"/>
    </row>
    <row r="24" spans="1:6" ht="30" x14ac:dyDescent="0.25">
      <c r="D24" s="21" t="s">
        <v>14</v>
      </c>
      <c r="E24" s="22">
        <f>SUM(E5:E23)</f>
        <v>540000</v>
      </c>
    </row>
  </sheetData>
  <mergeCells count="3">
    <mergeCell ref="B1:F1"/>
    <mergeCell ref="B2:F2"/>
    <mergeCell ref="A5:A23"/>
  </mergeCells>
  <pageMargins left="0.7" right="0.7" top="0.75" bottom="0.75" header="0.3" footer="0.3"/>
  <pageSetup paperSize="5" orientation="portrait" horizontalDpi="200" verticalDpi="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opLeftCell="A13" workbookViewId="0">
      <selection activeCell="A30" sqref="A30:E34"/>
    </sheetView>
  </sheetViews>
  <sheetFormatPr baseColWidth="10" defaultRowHeight="15" x14ac:dyDescent="0.25"/>
  <cols>
    <col min="6" max="6" width="18.42578125" customWidth="1"/>
  </cols>
  <sheetData>
    <row r="1" spans="1:6" ht="31.5" customHeight="1" x14ac:dyDescent="0.25">
      <c r="B1" s="56" t="s">
        <v>0</v>
      </c>
      <c r="C1" s="56"/>
      <c r="D1" s="56"/>
      <c r="E1" s="56"/>
      <c r="F1" s="56"/>
    </row>
    <row r="2" spans="1:6" ht="33" customHeight="1" x14ac:dyDescent="0.25">
      <c r="B2" s="56" t="s">
        <v>1</v>
      </c>
      <c r="C2" s="56"/>
      <c r="D2" s="56"/>
      <c r="E2" s="56"/>
      <c r="F2" s="56"/>
    </row>
    <row r="3" spans="1:6" x14ac:dyDescent="0.25">
      <c r="B3" s="1"/>
      <c r="C3" s="1"/>
      <c r="D3" s="1"/>
      <c r="E3" s="1"/>
      <c r="F3" s="1"/>
    </row>
    <row r="4" spans="1:6" ht="45.75" thickBot="1" x14ac:dyDescent="0.3">
      <c r="A4" s="2" t="s">
        <v>2</v>
      </c>
      <c r="B4" s="24" t="s">
        <v>3</v>
      </c>
      <c r="C4" s="14" t="s">
        <v>4</v>
      </c>
      <c r="D4" s="2" t="s">
        <v>5</v>
      </c>
      <c r="E4" s="27" t="s">
        <v>26</v>
      </c>
      <c r="F4" s="4" t="s">
        <v>7</v>
      </c>
    </row>
    <row r="5" spans="1:6" x14ac:dyDescent="0.25">
      <c r="A5" s="56" t="s">
        <v>17</v>
      </c>
      <c r="B5" s="2" t="s">
        <v>8</v>
      </c>
      <c r="C5" s="25">
        <v>42917</v>
      </c>
      <c r="D5" s="20">
        <v>0</v>
      </c>
      <c r="E5" s="8">
        <f>D5*12000</f>
        <v>0</v>
      </c>
      <c r="F5" s="7" t="s">
        <v>15</v>
      </c>
    </row>
    <row r="6" spans="1:6" x14ac:dyDescent="0.25">
      <c r="A6" s="56"/>
      <c r="B6" s="2" t="s">
        <v>8</v>
      </c>
      <c r="C6" s="26">
        <v>42918</v>
      </c>
      <c r="D6" s="10">
        <v>3</v>
      </c>
      <c r="E6" s="8">
        <f>D6*12000</f>
        <v>36000</v>
      </c>
      <c r="F6" s="9"/>
    </row>
    <row r="7" spans="1:6" x14ac:dyDescent="0.25">
      <c r="A7" s="56"/>
      <c r="B7" s="2" t="s">
        <v>8</v>
      </c>
      <c r="C7" s="26">
        <v>42919</v>
      </c>
      <c r="D7" s="10">
        <v>4</v>
      </c>
      <c r="E7" s="8">
        <f t="shared" ref="E7:E22" si="0">D7*12000</f>
        <v>48000</v>
      </c>
      <c r="F7" s="7"/>
    </row>
    <row r="8" spans="1:6" x14ac:dyDescent="0.25">
      <c r="A8" s="56"/>
      <c r="B8" s="2" t="s">
        <v>8</v>
      </c>
      <c r="C8" s="26">
        <v>42920</v>
      </c>
      <c r="D8" s="10">
        <v>4</v>
      </c>
      <c r="E8" s="8">
        <f t="shared" si="0"/>
        <v>48000</v>
      </c>
      <c r="F8" s="7"/>
    </row>
    <row r="9" spans="1:6" x14ac:dyDescent="0.25">
      <c r="A9" s="56"/>
      <c r="B9" s="2" t="s">
        <v>8</v>
      </c>
      <c r="C9" s="26">
        <v>42921</v>
      </c>
      <c r="D9" s="10">
        <v>4</v>
      </c>
      <c r="E9" s="8">
        <f t="shared" si="0"/>
        <v>48000</v>
      </c>
      <c r="F9" s="7"/>
    </row>
    <row r="10" spans="1:6" x14ac:dyDescent="0.25">
      <c r="A10" s="56"/>
      <c r="B10" s="2" t="s">
        <v>8</v>
      </c>
      <c r="C10" s="26">
        <v>42922</v>
      </c>
      <c r="D10" s="10">
        <v>4</v>
      </c>
      <c r="E10" s="8">
        <f t="shared" si="0"/>
        <v>48000</v>
      </c>
      <c r="F10" s="7"/>
    </row>
    <row r="11" spans="1:6" x14ac:dyDescent="0.25">
      <c r="A11" s="56"/>
      <c r="B11" s="2" t="s">
        <v>8</v>
      </c>
      <c r="C11" s="26">
        <v>42923</v>
      </c>
      <c r="D11" s="10">
        <v>4</v>
      </c>
      <c r="E11" s="8">
        <f t="shared" si="0"/>
        <v>48000</v>
      </c>
      <c r="F11" s="9"/>
    </row>
    <row r="12" spans="1:6" x14ac:dyDescent="0.25">
      <c r="A12" s="56"/>
      <c r="B12" s="2" t="s">
        <v>8</v>
      </c>
      <c r="C12" s="26">
        <v>42924</v>
      </c>
      <c r="D12" s="10">
        <v>3</v>
      </c>
      <c r="E12" s="8">
        <f t="shared" si="0"/>
        <v>36000</v>
      </c>
      <c r="F12" s="7"/>
    </row>
    <row r="13" spans="1:6" x14ac:dyDescent="0.25">
      <c r="A13" s="56"/>
      <c r="B13" s="2" t="s">
        <v>8</v>
      </c>
      <c r="C13" s="26">
        <v>42925</v>
      </c>
      <c r="D13" s="23">
        <v>1</v>
      </c>
      <c r="E13" s="8">
        <f t="shared" si="0"/>
        <v>12000</v>
      </c>
      <c r="F13" s="7" t="s">
        <v>18</v>
      </c>
    </row>
    <row r="14" spans="1:6" x14ac:dyDescent="0.25">
      <c r="A14" s="56"/>
      <c r="B14" s="2" t="s">
        <v>8</v>
      </c>
      <c r="C14" s="26">
        <v>42926</v>
      </c>
      <c r="D14" s="23">
        <v>3</v>
      </c>
      <c r="E14" s="8">
        <f t="shared" si="0"/>
        <v>36000</v>
      </c>
      <c r="F14" s="7"/>
    </row>
    <row r="15" spans="1:6" x14ac:dyDescent="0.25">
      <c r="A15" s="56"/>
      <c r="B15" s="2" t="s">
        <v>8</v>
      </c>
      <c r="C15" s="26">
        <v>42927</v>
      </c>
      <c r="D15" s="10">
        <v>1</v>
      </c>
      <c r="E15" s="8">
        <f t="shared" si="0"/>
        <v>12000</v>
      </c>
      <c r="F15" s="7" t="s">
        <v>19</v>
      </c>
    </row>
    <row r="16" spans="1:6" x14ac:dyDescent="0.25">
      <c r="A16" s="56"/>
      <c r="B16" s="2" t="s">
        <v>8</v>
      </c>
      <c r="C16" s="26">
        <v>42928</v>
      </c>
      <c r="D16" s="10">
        <v>2</v>
      </c>
      <c r="E16" s="8">
        <f t="shared" si="0"/>
        <v>24000</v>
      </c>
      <c r="F16" s="7"/>
    </row>
    <row r="17" spans="1:6" x14ac:dyDescent="0.25">
      <c r="A17" s="56"/>
      <c r="B17" s="2" t="s">
        <v>8</v>
      </c>
      <c r="C17" s="26">
        <v>42929</v>
      </c>
      <c r="D17" s="10">
        <v>4</v>
      </c>
      <c r="E17" s="8">
        <f t="shared" si="0"/>
        <v>48000</v>
      </c>
      <c r="F17" s="7"/>
    </row>
    <row r="18" spans="1:6" x14ac:dyDescent="0.25">
      <c r="A18" s="56"/>
      <c r="B18" s="2" t="s">
        <v>8</v>
      </c>
      <c r="C18" s="26">
        <v>42930</v>
      </c>
      <c r="D18" s="10">
        <v>4</v>
      </c>
      <c r="E18" s="8">
        <f t="shared" si="0"/>
        <v>48000</v>
      </c>
      <c r="F18" s="7"/>
    </row>
    <row r="19" spans="1:6" x14ac:dyDescent="0.25">
      <c r="A19" s="56"/>
      <c r="B19" s="2" t="s">
        <v>8</v>
      </c>
      <c r="C19" s="26">
        <v>42931</v>
      </c>
      <c r="D19" s="10">
        <v>4</v>
      </c>
      <c r="E19" s="8">
        <f t="shared" si="0"/>
        <v>48000</v>
      </c>
      <c r="F19" s="7"/>
    </row>
    <row r="20" spans="1:6" x14ac:dyDescent="0.25">
      <c r="A20" s="56"/>
      <c r="B20" s="2" t="s">
        <v>8</v>
      </c>
      <c r="C20" s="26">
        <v>42932</v>
      </c>
      <c r="D20" s="10">
        <v>1</v>
      </c>
      <c r="E20" s="8">
        <f t="shared" si="0"/>
        <v>12000</v>
      </c>
      <c r="F20" s="7" t="s">
        <v>20</v>
      </c>
    </row>
    <row r="21" spans="1:6" x14ac:dyDescent="0.25">
      <c r="A21" s="56"/>
      <c r="B21" s="2" t="s">
        <v>8</v>
      </c>
      <c r="C21" s="26">
        <v>42933</v>
      </c>
      <c r="D21" s="10">
        <v>6</v>
      </c>
      <c r="E21" s="8">
        <f t="shared" si="0"/>
        <v>72000</v>
      </c>
      <c r="F21" s="7" t="s">
        <v>21</v>
      </c>
    </row>
    <row r="22" spans="1:6" x14ac:dyDescent="0.25">
      <c r="A22" s="56"/>
      <c r="B22" s="2" t="s">
        <v>8</v>
      </c>
      <c r="C22" s="26">
        <v>42934</v>
      </c>
      <c r="D22" s="10">
        <v>6</v>
      </c>
      <c r="E22" s="8">
        <f t="shared" si="0"/>
        <v>72000</v>
      </c>
      <c r="F22" s="7" t="s">
        <v>21</v>
      </c>
    </row>
    <row r="23" spans="1:6" x14ac:dyDescent="0.25">
      <c r="A23" s="56"/>
      <c r="B23" s="2" t="s">
        <v>8</v>
      </c>
      <c r="C23" s="26">
        <v>42935</v>
      </c>
      <c r="D23" s="13">
        <v>6</v>
      </c>
      <c r="E23" s="8">
        <f>D23*12000</f>
        <v>72000</v>
      </c>
      <c r="F23" s="7" t="s">
        <v>21</v>
      </c>
    </row>
    <row r="24" spans="1:6" x14ac:dyDescent="0.25">
      <c r="A24" s="56"/>
      <c r="B24" s="2" t="s">
        <v>8</v>
      </c>
      <c r="C24" s="26">
        <v>42944</v>
      </c>
      <c r="D24" s="13">
        <v>2</v>
      </c>
      <c r="E24" s="8">
        <f>D24*12000</f>
        <v>24000</v>
      </c>
      <c r="F24" s="31" t="s">
        <v>29</v>
      </c>
    </row>
    <row r="25" spans="1:6" x14ac:dyDescent="0.25">
      <c r="A25" s="56"/>
      <c r="B25" s="2" t="s">
        <v>8</v>
      </c>
      <c r="C25" s="26">
        <v>42945</v>
      </c>
      <c r="D25" s="13">
        <v>2</v>
      </c>
      <c r="E25" s="8">
        <f>D25*12000</f>
        <v>24000</v>
      </c>
      <c r="F25" s="31" t="s">
        <v>29</v>
      </c>
    </row>
    <row r="26" spans="1:6" x14ac:dyDescent="0.25">
      <c r="A26" s="56"/>
      <c r="B26" s="2" t="s">
        <v>8</v>
      </c>
      <c r="C26" s="26">
        <v>42947</v>
      </c>
      <c r="D26" s="13">
        <v>2</v>
      </c>
      <c r="E26" s="32">
        <f>D26*12000</f>
        <v>24000</v>
      </c>
      <c r="F26" s="31" t="s">
        <v>29</v>
      </c>
    </row>
    <row r="27" spans="1:6" ht="30" x14ac:dyDescent="0.25">
      <c r="D27" s="29" t="s">
        <v>27</v>
      </c>
      <c r="E27" s="30">
        <f>SUM(E5:E26)</f>
        <v>840000</v>
      </c>
    </row>
    <row r="28" spans="1:6" x14ac:dyDescent="0.25">
      <c r="D28" s="5" t="s">
        <v>28</v>
      </c>
      <c r="E28" s="2">
        <f>E27/1000</f>
        <v>840</v>
      </c>
    </row>
    <row r="30" spans="1:6" x14ac:dyDescent="0.25">
      <c r="A30" s="58" t="s">
        <v>30</v>
      </c>
      <c r="B30" s="58"/>
      <c r="C30" s="58"/>
      <c r="D30" s="58"/>
      <c r="E30" s="58"/>
    </row>
    <row r="31" spans="1:6" x14ac:dyDescent="0.25">
      <c r="A31" s="57" t="s">
        <v>31</v>
      </c>
      <c r="B31" s="57"/>
      <c r="C31" s="57"/>
      <c r="D31" s="57"/>
      <c r="E31" s="57"/>
    </row>
    <row r="32" spans="1:6" x14ac:dyDescent="0.25">
      <c r="A32" s="57"/>
      <c r="B32" s="57"/>
      <c r="C32" s="57"/>
      <c r="D32" s="57"/>
      <c r="E32" s="57"/>
    </row>
    <row r="33" spans="1:5" x14ac:dyDescent="0.25">
      <c r="A33" s="57"/>
      <c r="B33" s="57"/>
      <c r="C33" s="57"/>
      <c r="D33" s="57"/>
      <c r="E33" s="57"/>
    </row>
    <row r="34" spans="1:5" x14ac:dyDescent="0.25">
      <c r="A34" s="57"/>
      <c r="B34" s="57"/>
      <c r="C34" s="57"/>
      <c r="D34" s="57"/>
      <c r="E34" s="57"/>
    </row>
  </sheetData>
  <mergeCells count="5">
    <mergeCell ref="B1:F1"/>
    <mergeCell ref="B2:F2"/>
    <mergeCell ref="A5:A26"/>
    <mergeCell ref="A31:E34"/>
    <mergeCell ref="A30:E30"/>
  </mergeCells>
  <pageMargins left="0.7" right="0.7" top="0.75" bottom="0.75" header="0.3" footer="0.3"/>
  <pageSetup paperSize="256" orientation="portrait" horizontalDpi="200" verticalDpi="20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4"/>
  <sheetViews>
    <sheetView tabSelected="1" view="pageBreakPreview" zoomScale="110" zoomScaleSheetLayoutView="110" workbookViewId="0">
      <selection activeCell="J15" sqref="J15"/>
    </sheetView>
  </sheetViews>
  <sheetFormatPr baseColWidth="10" defaultRowHeight="15" x14ac:dyDescent="0.25"/>
  <cols>
    <col min="1" max="4" width="7.42578125" bestFit="1" customWidth="1"/>
    <col min="5" max="5" width="8.85546875" bestFit="1" customWidth="1"/>
    <col min="6" max="6" width="10.28515625" bestFit="1" customWidth="1"/>
    <col min="7" max="7" width="8.85546875" bestFit="1" customWidth="1"/>
    <col min="8" max="8" width="9.7109375" bestFit="1" customWidth="1"/>
    <col min="9" max="9" width="9.140625" bestFit="1" customWidth="1"/>
  </cols>
  <sheetData>
    <row r="2" spans="1:9" x14ac:dyDescent="0.25">
      <c r="A2" s="41" t="s">
        <v>22</v>
      </c>
      <c r="B2" s="41" t="s">
        <v>23</v>
      </c>
      <c r="C2" s="41" t="s">
        <v>24</v>
      </c>
      <c r="D2" s="41" t="s">
        <v>25</v>
      </c>
      <c r="E2" s="42" t="s">
        <v>36</v>
      </c>
      <c r="F2" s="42" t="s">
        <v>37</v>
      </c>
      <c r="G2" s="42" t="s">
        <v>46</v>
      </c>
      <c r="H2" s="42" t="s">
        <v>38</v>
      </c>
      <c r="I2" s="42" t="s">
        <v>39</v>
      </c>
    </row>
    <row r="3" spans="1:9" x14ac:dyDescent="0.25">
      <c r="A3" s="43">
        <f>Abril!E25</f>
        <v>888000</v>
      </c>
      <c r="B3" s="43">
        <f>Mayo!E24</f>
        <v>840000</v>
      </c>
      <c r="C3" s="43">
        <f>Junio!E24</f>
        <v>540000</v>
      </c>
      <c r="D3" s="43">
        <f>Julio!E27</f>
        <v>840000</v>
      </c>
      <c r="E3" s="44">
        <f>Agosto!E33</f>
        <v>1725000</v>
      </c>
      <c r="F3" s="43">
        <f>Septiembre!E35</f>
        <v>1005000</v>
      </c>
      <c r="G3" s="43">
        <f>Octubre!E22</f>
        <v>1215000</v>
      </c>
      <c r="H3" s="43">
        <f>Noviembre!$E$25</f>
        <v>1545000</v>
      </c>
      <c r="I3" s="43">
        <f>Diciembre!$E$25</f>
        <v>1140000</v>
      </c>
    </row>
    <row r="4" spans="1:9" x14ac:dyDescent="0.25">
      <c r="D4" s="33"/>
    </row>
  </sheetData>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topLeftCell="A6" workbookViewId="0">
      <selection activeCell="G14" sqref="G14"/>
    </sheetView>
  </sheetViews>
  <sheetFormatPr baseColWidth="10" defaultRowHeight="15" x14ac:dyDescent="0.25"/>
  <cols>
    <col min="6" max="6" width="23.140625" bestFit="1" customWidth="1"/>
  </cols>
  <sheetData>
    <row r="1" spans="1:6" x14ac:dyDescent="0.25">
      <c r="B1" s="56" t="s">
        <v>0</v>
      </c>
      <c r="C1" s="56"/>
      <c r="D1" s="56"/>
      <c r="E1" s="56"/>
      <c r="F1" s="56"/>
    </row>
    <row r="2" spans="1:6" ht="30" customHeight="1" x14ac:dyDescent="0.25">
      <c r="B2" s="56" t="s">
        <v>1</v>
      </c>
      <c r="C2" s="56"/>
      <c r="D2" s="56"/>
      <c r="E2" s="56"/>
      <c r="F2" s="56"/>
    </row>
    <row r="3" spans="1:6" x14ac:dyDescent="0.25">
      <c r="B3" s="1"/>
      <c r="C3" s="1"/>
      <c r="D3" s="1"/>
      <c r="E3" s="1"/>
      <c r="F3" s="1"/>
    </row>
    <row r="4" spans="1:6" ht="45.75" thickBot="1" x14ac:dyDescent="0.3">
      <c r="A4" s="2" t="s">
        <v>2</v>
      </c>
      <c r="B4" s="28" t="s">
        <v>3</v>
      </c>
      <c r="C4" s="14" t="s">
        <v>4</v>
      </c>
      <c r="D4" s="2" t="s">
        <v>5</v>
      </c>
      <c r="E4" s="28" t="s">
        <v>26</v>
      </c>
      <c r="F4" s="4" t="s">
        <v>7</v>
      </c>
    </row>
    <row r="5" spans="1:6" x14ac:dyDescent="0.25">
      <c r="A5" s="56" t="s">
        <v>33</v>
      </c>
      <c r="B5" s="2" t="s">
        <v>8</v>
      </c>
      <c r="C5" s="17">
        <v>42948</v>
      </c>
      <c r="D5" s="20">
        <v>8</v>
      </c>
      <c r="E5" s="8">
        <f>D5*15000</f>
        <v>120000</v>
      </c>
      <c r="F5" s="7"/>
    </row>
    <row r="6" spans="1:6" x14ac:dyDescent="0.25">
      <c r="A6" s="56"/>
      <c r="B6" s="2" t="s">
        <v>8</v>
      </c>
      <c r="C6" s="18">
        <v>42949</v>
      </c>
      <c r="D6" s="10">
        <v>4</v>
      </c>
      <c r="E6" s="8">
        <f t="shared" ref="E6:E32" si="0">D6*15000</f>
        <v>60000</v>
      </c>
      <c r="F6" s="9"/>
    </row>
    <row r="7" spans="1:6" x14ac:dyDescent="0.25">
      <c r="A7" s="56"/>
      <c r="B7" s="2" t="s">
        <v>8</v>
      </c>
      <c r="C7" s="18">
        <v>42950</v>
      </c>
      <c r="D7" s="10">
        <v>4</v>
      </c>
      <c r="E7" s="8">
        <f t="shared" si="0"/>
        <v>60000</v>
      </c>
      <c r="F7" s="7"/>
    </row>
    <row r="8" spans="1:6" x14ac:dyDescent="0.25">
      <c r="A8" s="56"/>
      <c r="B8" s="2" t="s">
        <v>8</v>
      </c>
      <c r="C8" s="18">
        <v>42951</v>
      </c>
      <c r="D8" s="10">
        <v>6</v>
      </c>
      <c r="E8" s="8">
        <f t="shared" si="0"/>
        <v>90000</v>
      </c>
      <c r="F8" s="7"/>
    </row>
    <row r="9" spans="1:6" x14ac:dyDescent="0.25">
      <c r="A9" s="56"/>
      <c r="B9" s="2" t="s">
        <v>8</v>
      </c>
      <c r="C9" s="18">
        <v>42952</v>
      </c>
      <c r="D9" s="10">
        <v>6</v>
      </c>
      <c r="E9" s="8">
        <f t="shared" si="0"/>
        <v>90000</v>
      </c>
      <c r="F9" s="7"/>
    </row>
    <row r="10" spans="1:6" x14ac:dyDescent="0.25">
      <c r="A10" s="56"/>
      <c r="B10" s="2" t="s">
        <v>8</v>
      </c>
      <c r="C10" s="18">
        <v>42953</v>
      </c>
      <c r="D10" s="10">
        <v>0</v>
      </c>
      <c r="E10" s="8">
        <f t="shared" si="0"/>
        <v>0</v>
      </c>
      <c r="F10" s="7" t="s">
        <v>34</v>
      </c>
    </row>
    <row r="11" spans="1:6" x14ac:dyDescent="0.25">
      <c r="A11" s="56"/>
      <c r="B11" s="2" t="s">
        <v>8</v>
      </c>
      <c r="C11" s="18">
        <v>42954</v>
      </c>
      <c r="D11" s="10">
        <v>4</v>
      </c>
      <c r="E11" s="8">
        <f t="shared" si="0"/>
        <v>60000</v>
      </c>
      <c r="F11" s="9"/>
    </row>
    <row r="12" spans="1:6" x14ac:dyDescent="0.25">
      <c r="A12" s="56"/>
      <c r="B12" s="2" t="s">
        <v>8</v>
      </c>
      <c r="C12" s="18">
        <v>42955</v>
      </c>
      <c r="D12" s="10">
        <v>6</v>
      </c>
      <c r="E12" s="8">
        <f t="shared" si="0"/>
        <v>90000</v>
      </c>
      <c r="F12" s="7"/>
    </row>
    <row r="13" spans="1:6" x14ac:dyDescent="0.25">
      <c r="A13" s="56"/>
      <c r="B13" s="2" t="s">
        <v>8</v>
      </c>
      <c r="C13" s="18">
        <v>42956</v>
      </c>
      <c r="D13" s="23">
        <v>4</v>
      </c>
      <c r="E13" s="8">
        <f t="shared" si="0"/>
        <v>60000</v>
      </c>
      <c r="F13" s="7"/>
    </row>
    <row r="14" spans="1:6" x14ac:dyDescent="0.25">
      <c r="A14" s="56"/>
      <c r="B14" s="2" t="s">
        <v>8</v>
      </c>
      <c r="C14" s="18">
        <v>42957</v>
      </c>
      <c r="D14" s="23">
        <v>4</v>
      </c>
      <c r="E14" s="8">
        <f t="shared" si="0"/>
        <v>60000</v>
      </c>
      <c r="F14" s="7"/>
    </row>
    <row r="15" spans="1:6" x14ac:dyDescent="0.25">
      <c r="A15" s="56"/>
      <c r="B15" s="2" t="s">
        <v>8</v>
      </c>
      <c r="C15" s="18">
        <v>42958</v>
      </c>
      <c r="D15" s="10">
        <v>6</v>
      </c>
      <c r="E15" s="8">
        <f t="shared" si="0"/>
        <v>90000</v>
      </c>
      <c r="F15" s="7"/>
    </row>
    <row r="16" spans="1:6" x14ac:dyDescent="0.25">
      <c r="A16" s="56"/>
      <c r="B16" s="2" t="s">
        <v>8</v>
      </c>
      <c r="C16" s="18">
        <v>42959</v>
      </c>
      <c r="D16" s="10">
        <v>4</v>
      </c>
      <c r="E16" s="8">
        <f t="shared" si="0"/>
        <v>60000</v>
      </c>
      <c r="F16" s="7"/>
    </row>
    <row r="17" spans="1:6" x14ac:dyDescent="0.25">
      <c r="A17" s="56"/>
      <c r="B17" s="2" t="s">
        <v>8</v>
      </c>
      <c r="C17" s="18">
        <v>42960</v>
      </c>
      <c r="D17" s="10">
        <v>4</v>
      </c>
      <c r="E17" s="8">
        <f t="shared" si="0"/>
        <v>60000</v>
      </c>
      <c r="F17" s="7"/>
    </row>
    <row r="18" spans="1:6" x14ac:dyDescent="0.25">
      <c r="A18" s="56"/>
      <c r="B18" s="2" t="s">
        <v>8</v>
      </c>
      <c r="C18" s="18">
        <v>42961</v>
      </c>
      <c r="D18" s="10">
        <v>3</v>
      </c>
      <c r="E18" s="8">
        <f t="shared" si="0"/>
        <v>45000</v>
      </c>
      <c r="F18" s="7" t="s">
        <v>35</v>
      </c>
    </row>
    <row r="19" spans="1:6" x14ac:dyDescent="0.25">
      <c r="A19" s="56"/>
      <c r="B19" s="2" t="s">
        <v>8</v>
      </c>
      <c r="C19" s="18">
        <v>42962</v>
      </c>
      <c r="D19" s="10">
        <v>4</v>
      </c>
      <c r="E19" s="8">
        <f t="shared" si="0"/>
        <v>60000</v>
      </c>
      <c r="F19" s="7"/>
    </row>
    <row r="20" spans="1:6" x14ac:dyDescent="0.25">
      <c r="A20" s="56"/>
      <c r="B20" s="2" t="s">
        <v>8</v>
      </c>
      <c r="C20" s="18">
        <v>42963</v>
      </c>
      <c r="D20" s="10">
        <v>3</v>
      </c>
      <c r="E20" s="8">
        <f t="shared" si="0"/>
        <v>45000</v>
      </c>
      <c r="F20" s="7"/>
    </row>
    <row r="21" spans="1:6" x14ac:dyDescent="0.25">
      <c r="A21" s="56"/>
      <c r="B21" s="2" t="s">
        <v>8</v>
      </c>
      <c r="C21" s="18">
        <v>42964</v>
      </c>
      <c r="D21" s="10">
        <v>5</v>
      </c>
      <c r="E21" s="8">
        <f t="shared" si="0"/>
        <v>75000</v>
      </c>
      <c r="F21" s="7"/>
    </row>
    <row r="22" spans="1:6" x14ac:dyDescent="0.25">
      <c r="A22" s="56"/>
      <c r="B22" s="2" t="s">
        <v>8</v>
      </c>
      <c r="C22" s="26">
        <v>42968</v>
      </c>
      <c r="D22" s="10">
        <v>2</v>
      </c>
      <c r="E22" s="8">
        <f t="shared" si="0"/>
        <v>30000</v>
      </c>
      <c r="F22" s="7" t="s">
        <v>40</v>
      </c>
    </row>
    <row r="23" spans="1:6" x14ac:dyDescent="0.25">
      <c r="A23" s="56"/>
      <c r="B23" s="2" t="s">
        <v>8</v>
      </c>
      <c r="C23" s="26">
        <v>42969</v>
      </c>
      <c r="D23" s="13">
        <v>4</v>
      </c>
      <c r="E23" s="8">
        <f t="shared" si="0"/>
        <v>60000</v>
      </c>
      <c r="F23" s="7"/>
    </row>
    <row r="24" spans="1:6" x14ac:dyDescent="0.25">
      <c r="A24" s="56"/>
      <c r="B24" s="2" t="s">
        <v>8</v>
      </c>
      <c r="C24" s="26">
        <v>42970</v>
      </c>
      <c r="D24" s="13">
        <v>2</v>
      </c>
      <c r="E24" s="8">
        <f t="shared" si="0"/>
        <v>30000</v>
      </c>
      <c r="F24" s="31" t="s">
        <v>41</v>
      </c>
    </row>
    <row r="25" spans="1:6" x14ac:dyDescent="0.25">
      <c r="A25" s="56"/>
      <c r="B25" s="2" t="s">
        <v>8</v>
      </c>
      <c r="C25" s="26">
        <v>42971</v>
      </c>
      <c r="D25" s="13">
        <v>4</v>
      </c>
      <c r="E25" s="8">
        <f t="shared" si="0"/>
        <v>60000</v>
      </c>
      <c r="F25" s="31"/>
    </row>
    <row r="26" spans="1:6" x14ac:dyDescent="0.25">
      <c r="A26" s="56"/>
      <c r="B26" s="2" t="s">
        <v>8</v>
      </c>
      <c r="C26" s="26">
        <v>42972</v>
      </c>
      <c r="D26" s="13">
        <v>6</v>
      </c>
      <c r="E26" s="8">
        <f t="shared" si="0"/>
        <v>90000</v>
      </c>
      <c r="F26" s="31"/>
    </row>
    <row r="27" spans="1:6" x14ac:dyDescent="0.25">
      <c r="A27" s="56"/>
      <c r="B27" s="2" t="s">
        <v>8</v>
      </c>
      <c r="C27" s="26">
        <v>42973</v>
      </c>
      <c r="D27" s="37">
        <v>6</v>
      </c>
      <c r="E27" s="8">
        <f t="shared" si="0"/>
        <v>90000</v>
      </c>
      <c r="F27" s="31"/>
    </row>
    <row r="28" spans="1:6" x14ac:dyDescent="0.25">
      <c r="A28" s="56"/>
      <c r="B28" s="2" t="s">
        <v>8</v>
      </c>
      <c r="C28" s="26">
        <v>42974</v>
      </c>
      <c r="D28" s="37">
        <v>5</v>
      </c>
      <c r="E28" s="8">
        <f t="shared" si="0"/>
        <v>75000</v>
      </c>
      <c r="F28" s="31"/>
    </row>
    <row r="29" spans="1:6" x14ac:dyDescent="0.25">
      <c r="A29" s="56"/>
      <c r="B29" s="2" t="s">
        <v>8</v>
      </c>
      <c r="C29" s="26">
        <v>42975</v>
      </c>
      <c r="D29" s="37">
        <v>6</v>
      </c>
      <c r="E29" s="8">
        <f t="shared" si="0"/>
        <v>90000</v>
      </c>
      <c r="F29" s="31"/>
    </row>
    <row r="30" spans="1:6" x14ac:dyDescent="0.25">
      <c r="A30" s="56"/>
      <c r="B30" s="2" t="s">
        <v>8</v>
      </c>
      <c r="C30" s="26">
        <v>42976</v>
      </c>
      <c r="D30" s="37"/>
      <c r="E30" s="8">
        <f t="shared" si="0"/>
        <v>0</v>
      </c>
      <c r="F30" s="31" t="s">
        <v>42</v>
      </c>
    </row>
    <row r="31" spans="1:6" x14ac:dyDescent="0.25">
      <c r="A31" s="56"/>
      <c r="B31" s="2"/>
      <c r="C31" s="26">
        <v>42977</v>
      </c>
      <c r="D31" s="37"/>
      <c r="E31" s="8">
        <f t="shared" si="0"/>
        <v>0</v>
      </c>
      <c r="F31" s="31" t="s">
        <v>42</v>
      </c>
    </row>
    <row r="32" spans="1:6" x14ac:dyDescent="0.25">
      <c r="A32" s="56"/>
      <c r="B32" s="2" t="s">
        <v>8</v>
      </c>
      <c r="C32" s="26">
        <v>42978</v>
      </c>
      <c r="D32" s="37">
        <v>5</v>
      </c>
      <c r="E32" s="8">
        <f t="shared" si="0"/>
        <v>75000</v>
      </c>
      <c r="F32" s="31"/>
    </row>
    <row r="33" spans="1:6" ht="30" x14ac:dyDescent="0.25">
      <c r="D33" s="29" t="s">
        <v>27</v>
      </c>
      <c r="E33" s="30">
        <f>SUM(E5:E32)</f>
        <v>1725000</v>
      </c>
      <c r="F33" s="12"/>
    </row>
    <row r="34" spans="1:6" x14ac:dyDescent="0.25">
      <c r="D34" s="5" t="s">
        <v>28</v>
      </c>
      <c r="E34" s="2">
        <f>E33/1000</f>
        <v>1725</v>
      </c>
    </row>
    <row r="35" spans="1:6" ht="30" x14ac:dyDescent="0.25">
      <c r="D35" s="34" t="s">
        <v>43</v>
      </c>
      <c r="E35" s="38">
        <f>AVERAGE(E5:E32)</f>
        <v>61607.142857142855</v>
      </c>
    </row>
    <row r="38" spans="1:6" x14ac:dyDescent="0.25">
      <c r="A38" s="58" t="s">
        <v>30</v>
      </c>
      <c r="B38" s="58"/>
      <c r="C38" s="58"/>
      <c r="D38" s="58"/>
      <c r="E38" s="58"/>
    </row>
    <row r="39" spans="1:6" x14ac:dyDescent="0.25">
      <c r="A39" s="57" t="s">
        <v>32</v>
      </c>
      <c r="B39" s="57"/>
      <c r="C39" s="57"/>
      <c r="D39" s="57"/>
      <c r="E39" s="57"/>
    </row>
    <row r="40" spans="1:6" x14ac:dyDescent="0.25">
      <c r="A40" s="57"/>
      <c r="B40" s="57"/>
      <c r="C40" s="57"/>
      <c r="D40" s="57"/>
      <c r="E40" s="57"/>
    </row>
    <row r="41" spans="1:6" x14ac:dyDescent="0.25">
      <c r="A41" s="57"/>
      <c r="B41" s="57"/>
      <c r="C41" s="57"/>
      <c r="D41" s="57"/>
      <c r="E41" s="57"/>
    </row>
    <row r="42" spans="1:6" x14ac:dyDescent="0.25">
      <c r="A42" s="57"/>
      <c r="B42" s="57"/>
      <c r="C42" s="57"/>
      <c r="D42" s="57"/>
      <c r="E42" s="57"/>
    </row>
  </sheetData>
  <mergeCells count="5">
    <mergeCell ref="B1:F1"/>
    <mergeCell ref="B2:F2"/>
    <mergeCell ref="A5:A32"/>
    <mergeCell ref="A38:E38"/>
    <mergeCell ref="A39:E42"/>
  </mergeCells>
  <pageMargins left="0.7" right="0.7" top="0.75" bottom="0.75" header="0.3" footer="0.3"/>
  <pageSetup paperSize="256" orientation="portrait" horizontalDpi="200" verticalDpi="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opLeftCell="A16" workbookViewId="0">
      <selection activeCell="F40" sqref="F40"/>
    </sheetView>
  </sheetViews>
  <sheetFormatPr baseColWidth="10" defaultRowHeight="15" x14ac:dyDescent="0.25"/>
  <cols>
    <col min="6" max="6" width="23.140625" bestFit="1" customWidth="1"/>
  </cols>
  <sheetData>
    <row r="1" spans="1:6" x14ac:dyDescent="0.25">
      <c r="B1" s="56" t="s">
        <v>0</v>
      </c>
      <c r="C1" s="56"/>
      <c r="D1" s="56"/>
      <c r="E1" s="56"/>
      <c r="F1" s="56"/>
    </row>
    <row r="2" spans="1:6" ht="31.5" customHeight="1" x14ac:dyDescent="0.25">
      <c r="B2" s="56" t="s">
        <v>1</v>
      </c>
      <c r="C2" s="56"/>
      <c r="D2" s="56"/>
      <c r="E2" s="56"/>
      <c r="F2" s="56"/>
    </row>
    <row r="3" spans="1:6" x14ac:dyDescent="0.25">
      <c r="B3" s="1"/>
      <c r="C3" s="1"/>
      <c r="D3" s="1"/>
      <c r="E3" s="1"/>
      <c r="F3" s="1"/>
    </row>
    <row r="4" spans="1:6" ht="45.75" thickBot="1" x14ac:dyDescent="0.3">
      <c r="A4" s="2" t="s">
        <v>2</v>
      </c>
      <c r="B4" s="35" t="s">
        <v>3</v>
      </c>
      <c r="C4" s="14" t="s">
        <v>4</v>
      </c>
      <c r="D4" s="2" t="s">
        <v>5</v>
      </c>
      <c r="E4" s="35" t="s">
        <v>26</v>
      </c>
      <c r="F4" s="4" t="s">
        <v>7</v>
      </c>
    </row>
    <row r="5" spans="1:6" x14ac:dyDescent="0.25">
      <c r="A5" s="56" t="s">
        <v>44</v>
      </c>
      <c r="B5" s="2" t="s">
        <v>8</v>
      </c>
      <c r="C5" s="17">
        <v>42979</v>
      </c>
      <c r="D5" s="20">
        <v>0</v>
      </c>
      <c r="E5" s="8"/>
      <c r="F5" s="7"/>
    </row>
    <row r="6" spans="1:6" ht="15.75" thickBot="1" x14ac:dyDescent="0.3">
      <c r="A6" s="56"/>
      <c r="B6" s="2" t="s">
        <v>8</v>
      </c>
      <c r="C6" s="18">
        <v>42980</v>
      </c>
      <c r="D6" s="10">
        <v>0</v>
      </c>
      <c r="E6" s="8"/>
      <c r="F6" s="9" t="s">
        <v>13</v>
      </c>
    </row>
    <row r="7" spans="1:6" x14ac:dyDescent="0.25">
      <c r="A7" s="56"/>
      <c r="B7" s="2" t="s">
        <v>8</v>
      </c>
      <c r="C7" s="17">
        <v>42981</v>
      </c>
      <c r="D7" s="10">
        <v>2</v>
      </c>
      <c r="E7" s="8">
        <f>D7*15000</f>
        <v>30000</v>
      </c>
      <c r="F7" s="7"/>
    </row>
    <row r="8" spans="1:6" ht="15.75" thickBot="1" x14ac:dyDescent="0.3">
      <c r="A8" s="56"/>
      <c r="B8" s="2" t="s">
        <v>8</v>
      </c>
      <c r="C8" s="18">
        <v>42982</v>
      </c>
      <c r="D8" s="10">
        <v>4</v>
      </c>
      <c r="E8" s="8">
        <f t="shared" ref="E8:E32" si="0">D8*15000</f>
        <v>60000</v>
      </c>
      <c r="F8" s="7"/>
    </row>
    <row r="9" spans="1:6" x14ac:dyDescent="0.25">
      <c r="A9" s="56"/>
      <c r="B9" s="2" t="s">
        <v>8</v>
      </c>
      <c r="C9" s="17">
        <v>42983</v>
      </c>
      <c r="D9" s="10">
        <v>4</v>
      </c>
      <c r="E9" s="8">
        <f t="shared" si="0"/>
        <v>60000</v>
      </c>
      <c r="F9" s="7"/>
    </row>
    <row r="10" spans="1:6" ht="15.75" thickBot="1" x14ac:dyDescent="0.3">
      <c r="A10" s="56"/>
      <c r="B10" s="2" t="s">
        <v>8</v>
      </c>
      <c r="C10" s="18">
        <v>42984</v>
      </c>
      <c r="D10" s="10">
        <v>4</v>
      </c>
      <c r="E10" s="8">
        <f t="shared" si="0"/>
        <v>60000</v>
      </c>
      <c r="F10" s="7"/>
    </row>
    <row r="11" spans="1:6" x14ac:dyDescent="0.25">
      <c r="A11" s="56"/>
      <c r="B11" s="2" t="s">
        <v>8</v>
      </c>
      <c r="C11" s="17">
        <v>42985</v>
      </c>
      <c r="D11" s="10">
        <v>5</v>
      </c>
      <c r="E11" s="8">
        <f t="shared" si="0"/>
        <v>75000</v>
      </c>
      <c r="F11" s="9"/>
    </row>
    <row r="12" spans="1:6" ht="15.75" thickBot="1" x14ac:dyDescent="0.3">
      <c r="A12" s="56"/>
      <c r="B12" s="2" t="s">
        <v>8</v>
      </c>
      <c r="C12" s="18">
        <v>42986</v>
      </c>
      <c r="D12" s="10">
        <v>2</v>
      </c>
      <c r="E12" s="8">
        <f t="shared" si="0"/>
        <v>30000</v>
      </c>
      <c r="F12" s="7"/>
    </row>
    <row r="13" spans="1:6" x14ac:dyDescent="0.25">
      <c r="A13" s="56"/>
      <c r="B13" s="2" t="s">
        <v>8</v>
      </c>
      <c r="C13" s="17">
        <v>42987</v>
      </c>
      <c r="D13" s="23">
        <v>8</v>
      </c>
      <c r="E13" s="8">
        <f t="shared" si="0"/>
        <v>120000</v>
      </c>
      <c r="F13" s="7"/>
    </row>
    <row r="14" spans="1:6" ht="15.75" thickBot="1" x14ac:dyDescent="0.3">
      <c r="A14" s="56"/>
      <c r="B14" s="2" t="s">
        <v>8</v>
      </c>
      <c r="C14" s="18">
        <v>42988</v>
      </c>
      <c r="D14" s="23">
        <v>9</v>
      </c>
      <c r="E14" s="8">
        <f t="shared" si="0"/>
        <v>135000</v>
      </c>
      <c r="F14" s="7"/>
    </row>
    <row r="15" spans="1:6" x14ac:dyDescent="0.25">
      <c r="A15" s="56"/>
      <c r="B15" s="2" t="s">
        <v>8</v>
      </c>
      <c r="C15" s="17">
        <v>42989</v>
      </c>
      <c r="D15" s="10">
        <v>5</v>
      </c>
      <c r="E15" s="8">
        <f t="shared" si="0"/>
        <v>75000</v>
      </c>
      <c r="F15" s="7"/>
    </row>
    <row r="16" spans="1:6" ht="15.75" thickBot="1" x14ac:dyDescent="0.3">
      <c r="A16" s="56"/>
      <c r="B16" s="2" t="s">
        <v>8</v>
      </c>
      <c r="C16" s="18">
        <v>42990</v>
      </c>
      <c r="D16" s="10">
        <v>1</v>
      </c>
      <c r="E16" s="8">
        <f t="shared" si="0"/>
        <v>15000</v>
      </c>
      <c r="F16" s="7"/>
    </row>
    <row r="17" spans="1:6" x14ac:dyDescent="0.25">
      <c r="A17" s="56"/>
      <c r="B17" s="2" t="s">
        <v>8</v>
      </c>
      <c r="C17" s="17">
        <v>42991</v>
      </c>
      <c r="D17" s="10">
        <v>6</v>
      </c>
      <c r="E17" s="8">
        <f t="shared" si="0"/>
        <v>90000</v>
      </c>
      <c r="F17" s="7"/>
    </row>
    <row r="18" spans="1:6" ht="15.75" thickBot="1" x14ac:dyDescent="0.3">
      <c r="A18" s="56"/>
      <c r="B18" s="2" t="s">
        <v>8</v>
      </c>
      <c r="C18" s="18">
        <v>42992</v>
      </c>
      <c r="D18" s="10">
        <v>6</v>
      </c>
      <c r="E18" s="8">
        <f t="shared" si="0"/>
        <v>90000</v>
      </c>
      <c r="F18" s="7"/>
    </row>
    <row r="19" spans="1:6" ht="30" x14ac:dyDescent="0.25">
      <c r="A19" s="56"/>
      <c r="B19" s="2" t="s">
        <v>8</v>
      </c>
      <c r="C19" s="17">
        <v>42993</v>
      </c>
      <c r="D19" s="10">
        <v>0</v>
      </c>
      <c r="E19" s="8">
        <f t="shared" si="0"/>
        <v>0</v>
      </c>
      <c r="F19" s="21" t="s">
        <v>45</v>
      </c>
    </row>
    <row r="20" spans="1:6" ht="30.75" thickBot="1" x14ac:dyDescent="0.3">
      <c r="A20" s="56"/>
      <c r="B20" s="2" t="s">
        <v>8</v>
      </c>
      <c r="C20" s="18">
        <v>42994</v>
      </c>
      <c r="D20" s="10">
        <v>0</v>
      </c>
      <c r="E20" s="8">
        <f t="shared" si="0"/>
        <v>0</v>
      </c>
      <c r="F20" s="21" t="s">
        <v>45</v>
      </c>
    </row>
    <row r="21" spans="1:6" ht="30" x14ac:dyDescent="0.25">
      <c r="A21" s="56"/>
      <c r="B21" s="2" t="s">
        <v>8</v>
      </c>
      <c r="C21" s="17">
        <v>42995</v>
      </c>
      <c r="D21" s="10">
        <v>0</v>
      </c>
      <c r="E21" s="8">
        <f t="shared" si="0"/>
        <v>0</v>
      </c>
      <c r="F21" s="21" t="s">
        <v>45</v>
      </c>
    </row>
    <row r="22" spans="1:6" ht="30.75" thickBot="1" x14ac:dyDescent="0.3">
      <c r="A22" s="56"/>
      <c r="B22" s="2" t="s">
        <v>8</v>
      </c>
      <c r="C22" s="18">
        <v>42996</v>
      </c>
      <c r="D22" s="10">
        <v>0</v>
      </c>
      <c r="E22" s="8">
        <f t="shared" si="0"/>
        <v>0</v>
      </c>
      <c r="F22" s="21" t="s">
        <v>45</v>
      </c>
    </row>
    <row r="23" spans="1:6" ht="30" x14ac:dyDescent="0.25">
      <c r="A23" s="56"/>
      <c r="B23" s="2" t="s">
        <v>8</v>
      </c>
      <c r="C23" s="17">
        <v>42997</v>
      </c>
      <c r="D23" s="10">
        <v>0</v>
      </c>
      <c r="E23" s="8">
        <f t="shared" si="0"/>
        <v>0</v>
      </c>
      <c r="F23" s="21" t="s">
        <v>45</v>
      </c>
    </row>
    <row r="24" spans="1:6" ht="30.75" thickBot="1" x14ac:dyDescent="0.3">
      <c r="A24" s="56"/>
      <c r="B24" s="2" t="s">
        <v>8</v>
      </c>
      <c r="C24" s="18">
        <v>42998</v>
      </c>
      <c r="D24" s="10">
        <v>0</v>
      </c>
      <c r="E24" s="8">
        <f t="shared" si="0"/>
        <v>0</v>
      </c>
      <c r="F24" s="21" t="s">
        <v>45</v>
      </c>
    </row>
    <row r="25" spans="1:6" ht="30" x14ac:dyDescent="0.25">
      <c r="A25" s="56"/>
      <c r="B25" s="2" t="s">
        <v>8</v>
      </c>
      <c r="C25" s="17">
        <v>42999</v>
      </c>
      <c r="D25" s="10">
        <v>0</v>
      </c>
      <c r="E25" s="8">
        <f t="shared" si="0"/>
        <v>0</v>
      </c>
      <c r="F25" s="21" t="s">
        <v>45</v>
      </c>
    </row>
    <row r="26" spans="1:6" ht="30.75" thickBot="1" x14ac:dyDescent="0.3">
      <c r="A26" s="56"/>
      <c r="B26" s="2" t="s">
        <v>8</v>
      </c>
      <c r="C26" s="18">
        <v>43000</v>
      </c>
      <c r="D26" s="10">
        <v>0</v>
      </c>
      <c r="E26" s="8">
        <f t="shared" si="0"/>
        <v>0</v>
      </c>
      <c r="F26" s="21" t="s">
        <v>45</v>
      </c>
    </row>
    <row r="27" spans="1:6" ht="30" x14ac:dyDescent="0.25">
      <c r="A27" s="56"/>
      <c r="B27" s="2" t="s">
        <v>8</v>
      </c>
      <c r="C27" s="17">
        <v>43001</v>
      </c>
      <c r="D27" s="10">
        <v>0</v>
      </c>
      <c r="E27" s="8">
        <f t="shared" si="0"/>
        <v>0</v>
      </c>
      <c r="F27" s="21" t="s">
        <v>45</v>
      </c>
    </row>
    <row r="28" spans="1:6" ht="30.75" thickBot="1" x14ac:dyDescent="0.3">
      <c r="A28" s="56"/>
      <c r="B28" s="2" t="s">
        <v>8</v>
      </c>
      <c r="C28" s="18">
        <v>43002</v>
      </c>
      <c r="D28" s="10">
        <v>0</v>
      </c>
      <c r="E28" s="8">
        <f t="shared" si="0"/>
        <v>0</v>
      </c>
      <c r="F28" s="21" t="s">
        <v>45</v>
      </c>
    </row>
    <row r="29" spans="1:6" ht="30" x14ac:dyDescent="0.25">
      <c r="A29" s="56"/>
      <c r="B29" s="2" t="s">
        <v>8</v>
      </c>
      <c r="C29" s="17">
        <v>43003</v>
      </c>
      <c r="D29" s="10">
        <v>0</v>
      </c>
      <c r="E29" s="8">
        <f t="shared" si="0"/>
        <v>0</v>
      </c>
      <c r="F29" s="21" t="s">
        <v>45</v>
      </c>
    </row>
    <row r="30" spans="1:6" ht="30.75" thickBot="1" x14ac:dyDescent="0.3">
      <c r="A30" s="56"/>
      <c r="B30" s="2" t="s">
        <v>8</v>
      </c>
      <c r="C30" s="18">
        <v>43004</v>
      </c>
      <c r="D30" s="10">
        <v>0</v>
      </c>
      <c r="E30" s="8">
        <f t="shared" si="0"/>
        <v>0</v>
      </c>
      <c r="F30" s="21" t="s">
        <v>45</v>
      </c>
    </row>
    <row r="31" spans="1:6" x14ac:dyDescent="0.25">
      <c r="A31" s="56"/>
      <c r="B31" s="2" t="s">
        <v>8</v>
      </c>
      <c r="C31" s="17">
        <v>43005</v>
      </c>
      <c r="D31" s="10">
        <v>6</v>
      </c>
      <c r="E31" s="8">
        <f t="shared" si="0"/>
        <v>90000</v>
      </c>
      <c r="F31" s="31"/>
    </row>
    <row r="32" spans="1:6" ht="15.75" thickBot="1" x14ac:dyDescent="0.3">
      <c r="A32" s="56"/>
      <c r="B32" s="2" t="s">
        <v>8</v>
      </c>
      <c r="C32" s="18">
        <v>43006</v>
      </c>
      <c r="D32" s="10">
        <v>5</v>
      </c>
      <c r="E32" s="8">
        <f t="shared" si="0"/>
        <v>75000</v>
      </c>
      <c r="F32" s="31"/>
    </row>
    <row r="33" spans="1:6" x14ac:dyDescent="0.25">
      <c r="A33" s="56"/>
      <c r="B33" s="2" t="s">
        <v>8</v>
      </c>
      <c r="C33" s="17">
        <v>43007</v>
      </c>
      <c r="D33" s="37"/>
      <c r="E33" s="8"/>
      <c r="F33" s="31"/>
    </row>
    <row r="34" spans="1:6" x14ac:dyDescent="0.25">
      <c r="A34" s="56"/>
      <c r="B34" s="2" t="s">
        <v>8</v>
      </c>
      <c r="C34" s="18">
        <v>43008</v>
      </c>
      <c r="D34" s="37"/>
      <c r="E34" s="8"/>
      <c r="F34" s="31"/>
    </row>
    <row r="35" spans="1:6" ht="30" x14ac:dyDescent="0.25">
      <c r="D35" s="29" t="s">
        <v>27</v>
      </c>
      <c r="E35" s="30">
        <f>SUM(E5:E34)</f>
        <v>1005000</v>
      </c>
      <c r="F35" s="12"/>
    </row>
    <row r="36" spans="1:6" x14ac:dyDescent="0.25">
      <c r="D36" s="36" t="s">
        <v>28</v>
      </c>
      <c r="E36" s="2">
        <f>E35/1000</f>
        <v>1005</v>
      </c>
    </row>
    <row r="37" spans="1:6" ht="30" x14ac:dyDescent="0.25">
      <c r="D37" s="35" t="s">
        <v>43</v>
      </c>
      <c r="E37" s="38">
        <f>AVERAGE(E5:E34)</f>
        <v>38653.846153846156</v>
      </c>
    </row>
  </sheetData>
  <mergeCells count="3">
    <mergeCell ref="B1:F1"/>
    <mergeCell ref="B2:F2"/>
    <mergeCell ref="A5:A34"/>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F24" sqref="A1:F24"/>
    </sheetView>
  </sheetViews>
  <sheetFormatPr baseColWidth="10" defaultRowHeight="15" x14ac:dyDescent="0.25"/>
  <cols>
    <col min="6" max="6" width="14.85546875" bestFit="1" customWidth="1"/>
  </cols>
  <sheetData>
    <row r="1" spans="1:6" ht="30" customHeight="1" x14ac:dyDescent="0.25">
      <c r="B1" s="56" t="s">
        <v>0</v>
      </c>
      <c r="C1" s="56"/>
      <c r="D1" s="56"/>
      <c r="E1" s="56"/>
      <c r="F1" s="56"/>
    </row>
    <row r="2" spans="1:6" ht="29.25" customHeight="1" x14ac:dyDescent="0.25">
      <c r="B2" s="56" t="s">
        <v>1</v>
      </c>
      <c r="C2" s="56"/>
      <c r="D2" s="56"/>
      <c r="E2" s="56"/>
      <c r="F2" s="56"/>
    </row>
    <row r="3" spans="1:6" x14ac:dyDescent="0.25">
      <c r="B3" s="1"/>
      <c r="C3" s="1"/>
      <c r="D3" s="1"/>
      <c r="E3" s="1"/>
      <c r="F3" s="1"/>
    </row>
    <row r="4" spans="1:6" ht="45" x14ac:dyDescent="0.25">
      <c r="A4" s="2" t="s">
        <v>2</v>
      </c>
      <c r="B4" s="39" t="s">
        <v>3</v>
      </c>
      <c r="C4" s="2" t="s">
        <v>4</v>
      </c>
      <c r="D4" s="2" t="s">
        <v>5</v>
      </c>
      <c r="E4" s="39" t="s">
        <v>26</v>
      </c>
      <c r="F4" s="4" t="s">
        <v>7</v>
      </c>
    </row>
    <row r="5" spans="1:6" x14ac:dyDescent="0.25">
      <c r="A5" s="56" t="s">
        <v>47</v>
      </c>
      <c r="B5" s="2" t="s">
        <v>8</v>
      </c>
      <c r="C5" s="15">
        <v>43009</v>
      </c>
      <c r="D5" s="10">
        <v>0</v>
      </c>
      <c r="E5" s="8">
        <f t="shared" ref="E5:E6" si="0">D5*15000</f>
        <v>0</v>
      </c>
      <c r="F5" s="7" t="s">
        <v>34</v>
      </c>
    </row>
    <row r="6" spans="1:6" x14ac:dyDescent="0.25">
      <c r="A6" s="56"/>
      <c r="B6" s="2" t="s">
        <v>8</v>
      </c>
      <c r="C6" s="15">
        <v>43010</v>
      </c>
      <c r="D6" s="10">
        <v>5</v>
      </c>
      <c r="E6" s="8">
        <f t="shared" si="0"/>
        <v>75000</v>
      </c>
      <c r="F6" s="9"/>
    </row>
    <row r="7" spans="1:6" x14ac:dyDescent="0.25">
      <c r="A7" s="56"/>
      <c r="B7" s="2" t="s">
        <v>8</v>
      </c>
      <c r="C7" s="15">
        <v>43011</v>
      </c>
      <c r="D7" s="10">
        <v>6</v>
      </c>
      <c r="E7" s="8">
        <f>D7*15000</f>
        <v>90000</v>
      </c>
      <c r="F7" s="7"/>
    </row>
    <row r="8" spans="1:6" x14ac:dyDescent="0.25">
      <c r="A8" s="56"/>
      <c r="B8" s="2" t="s">
        <v>8</v>
      </c>
      <c r="C8" s="15">
        <v>43012</v>
      </c>
      <c r="D8" s="10">
        <v>6</v>
      </c>
      <c r="E8" s="8">
        <f t="shared" ref="E8:E21" si="1">D8*15000</f>
        <v>90000</v>
      </c>
      <c r="F8" s="7"/>
    </row>
    <row r="9" spans="1:6" x14ac:dyDescent="0.25">
      <c r="A9" s="56"/>
      <c r="B9" s="2" t="s">
        <v>8</v>
      </c>
      <c r="C9" s="15">
        <v>43013</v>
      </c>
      <c r="D9" s="10">
        <v>6</v>
      </c>
      <c r="E9" s="8">
        <f t="shared" si="1"/>
        <v>90000</v>
      </c>
      <c r="F9" s="7"/>
    </row>
    <row r="10" spans="1:6" x14ac:dyDescent="0.25">
      <c r="A10" s="56"/>
      <c r="B10" s="2" t="s">
        <v>8</v>
      </c>
      <c r="C10" s="15">
        <v>43014</v>
      </c>
      <c r="D10" s="10">
        <v>6</v>
      </c>
      <c r="E10" s="8">
        <f t="shared" si="1"/>
        <v>90000</v>
      </c>
      <c r="F10" s="7"/>
    </row>
    <row r="11" spans="1:6" x14ac:dyDescent="0.25">
      <c r="A11" s="56"/>
      <c r="B11" s="2" t="s">
        <v>8</v>
      </c>
      <c r="C11" s="15">
        <v>43015</v>
      </c>
      <c r="D11" s="10">
        <v>6</v>
      </c>
      <c r="E11" s="8">
        <f t="shared" si="1"/>
        <v>90000</v>
      </c>
      <c r="F11" s="9"/>
    </row>
    <row r="12" spans="1:6" x14ac:dyDescent="0.25">
      <c r="A12" s="56"/>
      <c r="B12" s="2" t="s">
        <v>8</v>
      </c>
      <c r="C12" s="15">
        <v>43016</v>
      </c>
      <c r="D12" s="10">
        <v>1</v>
      </c>
      <c r="E12" s="8">
        <f t="shared" si="1"/>
        <v>15000</v>
      </c>
      <c r="F12" s="7" t="s">
        <v>34</v>
      </c>
    </row>
    <row r="13" spans="1:6" x14ac:dyDescent="0.25">
      <c r="A13" s="56"/>
      <c r="B13" s="2" t="s">
        <v>8</v>
      </c>
      <c r="C13" s="15">
        <v>43017</v>
      </c>
      <c r="D13" s="23">
        <v>6</v>
      </c>
      <c r="E13" s="8">
        <f t="shared" si="1"/>
        <v>90000</v>
      </c>
      <c r="F13" s="7"/>
    </row>
    <row r="14" spans="1:6" x14ac:dyDescent="0.25">
      <c r="A14" s="56"/>
      <c r="B14" s="2" t="s">
        <v>8</v>
      </c>
      <c r="C14" s="15">
        <v>43018</v>
      </c>
      <c r="D14" s="23">
        <v>6</v>
      </c>
      <c r="E14" s="8">
        <f t="shared" si="1"/>
        <v>90000</v>
      </c>
      <c r="F14" s="7"/>
    </row>
    <row r="15" spans="1:6" x14ac:dyDescent="0.25">
      <c r="A15" s="56"/>
      <c r="B15" s="2" t="s">
        <v>8</v>
      </c>
      <c r="C15" s="15">
        <v>43019</v>
      </c>
      <c r="D15" s="10">
        <v>6</v>
      </c>
      <c r="E15" s="8">
        <f t="shared" si="1"/>
        <v>90000</v>
      </c>
      <c r="F15" s="7"/>
    </row>
    <row r="16" spans="1:6" x14ac:dyDescent="0.25">
      <c r="A16" s="56"/>
      <c r="B16" s="2" t="s">
        <v>8</v>
      </c>
      <c r="C16" s="15">
        <v>43020</v>
      </c>
      <c r="D16" s="10">
        <v>6</v>
      </c>
      <c r="E16" s="8">
        <f t="shared" si="1"/>
        <v>90000</v>
      </c>
      <c r="F16" s="7"/>
    </row>
    <row r="17" spans="1:6" x14ac:dyDescent="0.25">
      <c r="A17" s="56"/>
      <c r="B17" s="2" t="s">
        <v>8</v>
      </c>
      <c r="C17" s="15">
        <v>43021</v>
      </c>
      <c r="D17" s="10">
        <v>6</v>
      </c>
      <c r="E17" s="8">
        <f t="shared" si="1"/>
        <v>90000</v>
      </c>
      <c r="F17" s="7"/>
    </row>
    <row r="18" spans="1:6" x14ac:dyDescent="0.25">
      <c r="A18" s="56"/>
      <c r="B18" s="2" t="s">
        <v>8</v>
      </c>
      <c r="C18" s="15">
        <v>43022</v>
      </c>
      <c r="D18" s="10">
        <v>6</v>
      </c>
      <c r="E18" s="8">
        <f t="shared" si="1"/>
        <v>90000</v>
      </c>
      <c r="F18" s="7"/>
    </row>
    <row r="19" spans="1:6" x14ac:dyDescent="0.25">
      <c r="A19" s="56"/>
      <c r="B19" s="2" t="s">
        <v>8</v>
      </c>
      <c r="C19" s="15">
        <v>43023</v>
      </c>
      <c r="D19" s="10">
        <v>0</v>
      </c>
      <c r="E19" s="8">
        <f t="shared" si="1"/>
        <v>0</v>
      </c>
      <c r="F19" s="21" t="s">
        <v>34</v>
      </c>
    </row>
    <row r="20" spans="1:6" x14ac:dyDescent="0.25">
      <c r="A20" s="56"/>
      <c r="B20" s="2" t="s">
        <v>8</v>
      </c>
      <c r="C20" s="15">
        <v>43024</v>
      </c>
      <c r="D20" s="10">
        <v>4</v>
      </c>
      <c r="E20" s="8">
        <f t="shared" si="1"/>
        <v>60000</v>
      </c>
      <c r="F20" s="21"/>
    </row>
    <row r="21" spans="1:6" x14ac:dyDescent="0.25">
      <c r="A21" s="56"/>
      <c r="B21" s="2" t="s">
        <v>8</v>
      </c>
      <c r="C21" s="15">
        <v>43025</v>
      </c>
      <c r="D21" s="10">
        <v>5</v>
      </c>
      <c r="E21" s="8">
        <f t="shared" si="1"/>
        <v>75000</v>
      </c>
      <c r="F21" s="21"/>
    </row>
    <row r="22" spans="1:6" ht="30" x14ac:dyDescent="0.25">
      <c r="A22" s="7"/>
      <c r="B22" s="7"/>
      <c r="C22" s="7"/>
      <c r="D22" s="39" t="s">
        <v>27</v>
      </c>
      <c r="E22" s="38">
        <f>SUM(E5:E21)</f>
        <v>1215000</v>
      </c>
      <c r="F22" s="22"/>
    </row>
    <row r="23" spans="1:6" x14ac:dyDescent="0.25">
      <c r="A23" s="7"/>
      <c r="B23" s="7"/>
      <c r="C23" s="7"/>
      <c r="D23" s="40" t="s">
        <v>28</v>
      </c>
      <c r="E23" s="2">
        <f>E22/1000</f>
        <v>1215</v>
      </c>
      <c r="F23" s="7"/>
    </row>
    <row r="24" spans="1:6" ht="30" x14ac:dyDescent="0.25">
      <c r="A24" s="7"/>
      <c r="B24" s="7"/>
      <c r="C24" s="7"/>
      <c r="D24" s="39" t="s">
        <v>43</v>
      </c>
      <c r="E24" s="38">
        <f>AVERAGE(E5:E21)</f>
        <v>71470.588235294112</v>
      </c>
      <c r="F24" s="7"/>
    </row>
  </sheetData>
  <mergeCells count="3">
    <mergeCell ref="B1:F1"/>
    <mergeCell ref="B2:F2"/>
    <mergeCell ref="A5:A2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showGridLines="0" workbookViewId="0">
      <selection activeCell="F27" sqref="A1:F27"/>
    </sheetView>
  </sheetViews>
  <sheetFormatPr baseColWidth="10" defaultRowHeight="15" x14ac:dyDescent="0.25"/>
  <cols>
    <col min="6" max="6" width="32.7109375" bestFit="1" customWidth="1"/>
  </cols>
  <sheetData>
    <row r="1" spans="1:6" ht="36.75" customHeight="1" x14ac:dyDescent="0.25">
      <c r="B1" s="56" t="s">
        <v>0</v>
      </c>
      <c r="C1" s="56"/>
      <c r="D1" s="56"/>
      <c r="E1" s="56"/>
      <c r="F1" s="56"/>
    </row>
    <row r="2" spans="1:6" ht="29.25" customHeight="1" x14ac:dyDescent="0.25">
      <c r="B2" s="56" t="s">
        <v>1</v>
      </c>
      <c r="C2" s="56"/>
      <c r="D2" s="56"/>
      <c r="E2" s="56"/>
      <c r="F2" s="56"/>
    </row>
    <row r="3" spans="1:6" x14ac:dyDescent="0.25">
      <c r="B3" s="1"/>
      <c r="C3" s="1"/>
      <c r="D3" s="1"/>
      <c r="E3" s="1"/>
      <c r="F3" s="1"/>
    </row>
    <row r="4" spans="1:6" ht="45.75" thickBot="1" x14ac:dyDescent="0.3">
      <c r="A4" s="2" t="s">
        <v>2</v>
      </c>
      <c r="B4" s="45" t="s">
        <v>3</v>
      </c>
      <c r="C4" s="2" t="s">
        <v>4</v>
      </c>
      <c r="D4" s="2" t="s">
        <v>5</v>
      </c>
      <c r="E4" s="45" t="s">
        <v>26</v>
      </c>
      <c r="F4" s="4" t="s">
        <v>7</v>
      </c>
    </row>
    <row r="5" spans="1:6" x14ac:dyDescent="0.25">
      <c r="A5" s="56" t="s">
        <v>55</v>
      </c>
      <c r="B5" s="2" t="s">
        <v>8</v>
      </c>
      <c r="C5" s="47">
        <v>43040</v>
      </c>
      <c r="D5" s="49">
        <v>0</v>
      </c>
      <c r="E5" s="8">
        <f t="shared" ref="E5:E6" si="0">D5*15000</f>
        <v>0</v>
      </c>
      <c r="F5" s="7" t="s">
        <v>48</v>
      </c>
    </row>
    <row r="6" spans="1:6" x14ac:dyDescent="0.25">
      <c r="A6" s="56"/>
      <c r="B6" s="2" t="s">
        <v>8</v>
      </c>
      <c r="C6" s="48">
        <v>43041</v>
      </c>
      <c r="D6" s="50">
        <v>0</v>
      </c>
      <c r="E6" s="8">
        <f t="shared" si="0"/>
        <v>0</v>
      </c>
      <c r="F6" s="7" t="s">
        <v>48</v>
      </c>
    </row>
    <row r="7" spans="1:6" x14ac:dyDescent="0.25">
      <c r="A7" s="56"/>
      <c r="B7" s="2" t="s">
        <v>8</v>
      </c>
      <c r="C7" s="48">
        <v>43042</v>
      </c>
      <c r="D7" s="50">
        <v>0</v>
      </c>
      <c r="E7" s="8">
        <f>D7*15000</f>
        <v>0</v>
      </c>
      <c r="F7" s="7" t="s">
        <v>48</v>
      </c>
    </row>
    <row r="8" spans="1:6" x14ac:dyDescent="0.25">
      <c r="A8" s="56"/>
      <c r="B8" s="2" t="s">
        <v>8</v>
      </c>
      <c r="C8" s="48">
        <v>43043</v>
      </c>
      <c r="D8" s="50">
        <v>6</v>
      </c>
      <c r="E8" s="8">
        <f t="shared" ref="E8:E24" si="1">D8*15000</f>
        <v>90000</v>
      </c>
      <c r="F8" s="7"/>
    </row>
    <row r="9" spans="1:6" x14ac:dyDescent="0.25">
      <c r="A9" s="56"/>
      <c r="B9" s="2" t="s">
        <v>8</v>
      </c>
      <c r="C9" s="48">
        <v>43044</v>
      </c>
      <c r="D9" s="50">
        <v>7</v>
      </c>
      <c r="E9" s="8">
        <f t="shared" si="1"/>
        <v>105000</v>
      </c>
      <c r="F9" s="7"/>
    </row>
    <row r="10" spans="1:6" x14ac:dyDescent="0.25">
      <c r="A10" s="56"/>
      <c r="B10" s="2" t="s">
        <v>8</v>
      </c>
      <c r="C10" s="48">
        <v>43045</v>
      </c>
      <c r="D10" s="50">
        <v>7</v>
      </c>
      <c r="E10" s="8">
        <f t="shared" si="1"/>
        <v>105000</v>
      </c>
      <c r="F10" s="7"/>
    </row>
    <row r="11" spans="1:6" x14ac:dyDescent="0.25">
      <c r="A11" s="56"/>
      <c r="B11" s="2" t="s">
        <v>8</v>
      </c>
      <c r="C11" s="48">
        <v>43046</v>
      </c>
      <c r="D11" s="50">
        <v>7</v>
      </c>
      <c r="E11" s="8">
        <f t="shared" si="1"/>
        <v>105000</v>
      </c>
      <c r="F11" s="9"/>
    </row>
    <row r="12" spans="1:6" x14ac:dyDescent="0.25">
      <c r="A12" s="56"/>
      <c r="B12" s="2" t="s">
        <v>8</v>
      </c>
      <c r="C12" s="48">
        <v>43047</v>
      </c>
      <c r="D12" s="50">
        <v>7</v>
      </c>
      <c r="E12" s="8">
        <f t="shared" si="1"/>
        <v>105000</v>
      </c>
      <c r="F12" s="7"/>
    </row>
    <row r="13" spans="1:6" x14ac:dyDescent="0.25">
      <c r="A13" s="56"/>
      <c r="B13" s="2" t="s">
        <v>8</v>
      </c>
      <c r="C13" s="48">
        <v>43048</v>
      </c>
      <c r="D13" s="51">
        <v>7</v>
      </c>
      <c r="E13" s="8">
        <f t="shared" si="1"/>
        <v>105000</v>
      </c>
      <c r="F13" s="7"/>
    </row>
    <row r="14" spans="1:6" x14ac:dyDescent="0.25">
      <c r="A14" s="56"/>
      <c r="B14" s="2" t="s">
        <v>8</v>
      </c>
      <c r="C14" s="48">
        <v>43049</v>
      </c>
      <c r="D14" s="51">
        <v>7</v>
      </c>
      <c r="E14" s="8">
        <f t="shared" si="1"/>
        <v>105000</v>
      </c>
      <c r="F14" s="7"/>
    </row>
    <row r="15" spans="1:6" x14ac:dyDescent="0.25">
      <c r="A15" s="56"/>
      <c r="B15" s="2" t="s">
        <v>8</v>
      </c>
      <c r="C15" s="48">
        <v>43050</v>
      </c>
      <c r="D15" s="50">
        <v>7</v>
      </c>
      <c r="E15" s="8">
        <f t="shared" si="1"/>
        <v>105000</v>
      </c>
      <c r="F15" s="7"/>
    </row>
    <row r="16" spans="1:6" x14ac:dyDescent="0.25">
      <c r="A16" s="56"/>
      <c r="B16" s="2" t="s">
        <v>8</v>
      </c>
      <c r="C16" s="48">
        <v>43051</v>
      </c>
      <c r="D16" s="50">
        <v>0</v>
      </c>
      <c r="E16" s="8">
        <f t="shared" si="1"/>
        <v>0</v>
      </c>
      <c r="F16" t="s">
        <v>49</v>
      </c>
    </row>
    <row r="17" spans="1:6" x14ac:dyDescent="0.25">
      <c r="A17" s="56"/>
      <c r="B17" s="2" t="s">
        <v>8</v>
      </c>
      <c r="C17" s="48">
        <v>43052</v>
      </c>
      <c r="D17" s="50">
        <v>7</v>
      </c>
      <c r="E17" s="8">
        <f t="shared" si="1"/>
        <v>105000</v>
      </c>
      <c r="F17" s="7"/>
    </row>
    <row r="18" spans="1:6" x14ac:dyDescent="0.25">
      <c r="A18" s="56"/>
      <c r="B18" s="2" t="s">
        <v>8</v>
      </c>
      <c r="C18" s="48">
        <v>43053</v>
      </c>
      <c r="D18" s="50">
        <v>8</v>
      </c>
      <c r="E18" s="8">
        <f t="shared" si="1"/>
        <v>120000</v>
      </c>
      <c r="F18" s="7"/>
    </row>
    <row r="19" spans="1:6" x14ac:dyDescent="0.25">
      <c r="A19" s="56"/>
      <c r="B19" s="2" t="s">
        <v>8</v>
      </c>
      <c r="C19" s="48">
        <v>43054</v>
      </c>
      <c r="D19" s="50">
        <v>7</v>
      </c>
      <c r="E19" s="8">
        <f t="shared" si="1"/>
        <v>105000</v>
      </c>
      <c r="F19" s="21"/>
    </row>
    <row r="20" spans="1:6" x14ac:dyDescent="0.25">
      <c r="A20" s="56"/>
      <c r="B20" s="2" t="s">
        <v>8</v>
      </c>
      <c r="C20" s="48">
        <v>43055</v>
      </c>
      <c r="D20" s="50">
        <v>7</v>
      </c>
      <c r="E20" s="8">
        <f t="shared" si="1"/>
        <v>105000</v>
      </c>
      <c r="F20" s="21"/>
    </row>
    <row r="21" spans="1:6" x14ac:dyDescent="0.25">
      <c r="A21" s="56"/>
      <c r="B21" s="2" t="s">
        <v>51</v>
      </c>
      <c r="C21" s="48">
        <v>43056</v>
      </c>
      <c r="D21" s="50">
        <v>6</v>
      </c>
      <c r="E21" s="8">
        <f t="shared" si="1"/>
        <v>90000</v>
      </c>
      <c r="F21" s="21"/>
    </row>
    <row r="22" spans="1:6" x14ac:dyDescent="0.25">
      <c r="A22" s="56"/>
      <c r="B22" s="2" t="s">
        <v>52</v>
      </c>
      <c r="C22" s="48">
        <v>43057</v>
      </c>
      <c r="D22" s="50">
        <v>6</v>
      </c>
      <c r="E22" s="8">
        <f t="shared" si="1"/>
        <v>90000</v>
      </c>
      <c r="F22" s="21"/>
    </row>
    <row r="23" spans="1:6" x14ac:dyDescent="0.25">
      <c r="A23" s="56"/>
      <c r="B23" s="2" t="s">
        <v>53</v>
      </c>
      <c r="C23" s="48">
        <v>43058</v>
      </c>
      <c r="D23" s="50">
        <v>0</v>
      </c>
      <c r="E23" s="8">
        <f t="shared" si="1"/>
        <v>0</v>
      </c>
      <c r="F23" s="21" t="s">
        <v>50</v>
      </c>
    </row>
    <row r="24" spans="1:6" x14ac:dyDescent="0.25">
      <c r="A24" s="56"/>
      <c r="B24" s="2" t="s">
        <v>54</v>
      </c>
      <c r="C24" s="48">
        <v>43059</v>
      </c>
      <c r="D24" s="50">
        <v>7</v>
      </c>
      <c r="E24" s="8">
        <f t="shared" si="1"/>
        <v>105000</v>
      </c>
      <c r="F24" s="21"/>
    </row>
    <row r="25" spans="1:6" ht="30" x14ac:dyDescent="0.25">
      <c r="A25" s="7"/>
      <c r="B25" s="7"/>
      <c r="C25" s="7"/>
      <c r="D25" s="45" t="s">
        <v>27</v>
      </c>
      <c r="E25" s="38">
        <f>SUM(E5:E24)</f>
        <v>1545000</v>
      </c>
      <c r="F25" s="22"/>
    </row>
    <row r="26" spans="1:6" x14ac:dyDescent="0.25">
      <c r="A26" s="7"/>
      <c r="B26" s="7"/>
      <c r="C26" s="7"/>
      <c r="D26" s="46" t="s">
        <v>28</v>
      </c>
      <c r="E26" s="2">
        <f>E25/1000</f>
        <v>1545</v>
      </c>
      <c r="F26" s="7"/>
    </row>
    <row r="27" spans="1:6" ht="30" x14ac:dyDescent="0.25">
      <c r="A27" s="7"/>
      <c r="B27" s="7"/>
      <c r="C27" s="7"/>
      <c r="D27" s="45" t="s">
        <v>43</v>
      </c>
      <c r="E27" s="38">
        <f>AVERAGE(E5:E24)</f>
        <v>77250</v>
      </c>
      <c r="F27" s="7"/>
    </row>
  </sheetData>
  <mergeCells count="3">
    <mergeCell ref="B1:F1"/>
    <mergeCell ref="B2:F2"/>
    <mergeCell ref="A5:A24"/>
  </mergeCells>
  <pageMargins left="0.7" right="0.7" top="0.75" bottom="0.75" header="0.3" footer="0.3"/>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vt:i4>
      </vt:variant>
    </vt:vector>
  </HeadingPairs>
  <TitlesOfParts>
    <vt:vector size="11" baseType="lpstr">
      <vt:lpstr>Abril</vt:lpstr>
      <vt:lpstr>Mayo</vt:lpstr>
      <vt:lpstr>Junio</vt:lpstr>
      <vt:lpstr>Julio</vt:lpstr>
      <vt:lpstr>gráficos mensuales</vt:lpstr>
      <vt:lpstr>Agosto</vt:lpstr>
      <vt:lpstr>Septiembre</vt:lpstr>
      <vt:lpstr>Octubre</vt:lpstr>
      <vt:lpstr>Noviembre</vt:lpstr>
      <vt:lpstr>Diciembre</vt:lpstr>
      <vt:lpstr>'gráficos mensuales'!Área_de_impresión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CMT1</dc:creator>
  <cp:lastModifiedBy>Usuario-PC</cp:lastModifiedBy>
  <cp:lastPrinted>2017-12-28T17:34:45Z</cp:lastPrinted>
  <dcterms:created xsi:type="dcterms:W3CDTF">2017-04-10T12:40:52Z</dcterms:created>
  <dcterms:modified xsi:type="dcterms:W3CDTF">2017-12-29T12:37:48Z</dcterms:modified>
</cp:coreProperties>
</file>